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ag.LAPTOP-H5P341GN.000\Desktop\"/>
    </mc:Choice>
  </mc:AlternateContent>
  <bookViews>
    <workbookView xWindow="0" yWindow="0" windowWidth="23040" windowHeight="8808"/>
  </bookViews>
  <sheets>
    <sheet name="Synthèse" sheetId="4" r:id="rId1"/>
    <sheet name="KM" sheetId="1" r:id="rId2"/>
    <sheet name="Note de frais" sheetId="3" r:id="rId3"/>
    <sheet name="paramêtre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E118" i="3"/>
  <c r="B22" i="4"/>
  <c r="F118" i="3"/>
  <c r="B23" i="4"/>
  <c r="I1" i="3"/>
  <c r="D1" i="1"/>
  <c r="J118" i="3"/>
  <c r="B27" i="4"/>
  <c r="C118" i="3"/>
  <c r="B20" i="4" s="1"/>
  <c r="I118" i="3"/>
  <c r="B26" i="4"/>
  <c r="D118" i="3"/>
  <c r="B21" i="4"/>
  <c r="G118" i="3"/>
  <c r="B24" i="4"/>
  <c r="H118" i="3"/>
  <c r="B25" i="4"/>
  <c r="D6" i="2"/>
  <c r="D5" i="2"/>
  <c r="D4" i="2"/>
  <c r="D3" i="2"/>
  <c r="D2" i="2"/>
  <c r="D114" i="1"/>
  <c r="E4" i="1" s="1"/>
  <c r="E6" i="1"/>
  <c r="E67" i="1"/>
  <c r="E10" i="1"/>
  <c r="E74" i="1"/>
  <c r="E65" i="1"/>
  <c r="E35" i="1"/>
  <c r="E69" i="1"/>
  <c r="E78" i="1"/>
  <c r="E50" i="1"/>
  <c r="E48" i="1"/>
  <c r="E61" i="1"/>
  <c r="E27" i="1"/>
  <c r="E32" i="1"/>
  <c r="E19" i="1"/>
  <c r="E92" i="1"/>
  <c r="E28" i="1"/>
  <c r="E58" i="1"/>
  <c r="E109" i="1"/>
  <c r="E24" i="1"/>
  <c r="E79" i="1"/>
  <c r="E18" i="1"/>
  <c r="E54" i="1"/>
  <c r="E20" i="1"/>
  <c r="E100" i="1"/>
  <c r="E37" i="1"/>
  <c r="E80" i="1"/>
  <c r="E110" i="1"/>
  <c r="E46" i="1"/>
  <c r="E76" i="1"/>
  <c r="E12" i="1"/>
  <c r="E42" i="1"/>
  <c r="E93" i="1"/>
  <c r="E8" i="1"/>
  <c r="E59" i="1"/>
  <c r="E22" i="1"/>
  <c r="E66" i="1"/>
  <c r="E36" i="1"/>
  <c r="E25" i="1"/>
  <c r="E57" i="1"/>
  <c r="E53" i="1"/>
  <c r="E85" i="1"/>
  <c r="E21" i="1"/>
  <c r="E51" i="1"/>
  <c r="E94" i="1"/>
  <c r="E17" i="1"/>
  <c r="E60" i="1"/>
  <c r="E90" i="1"/>
  <c r="E26" i="1"/>
  <c r="E56" i="1"/>
  <c r="E83" i="1"/>
  <c r="E70" i="1"/>
  <c r="E34" i="1"/>
  <c r="E99" i="1"/>
  <c r="E68" i="1"/>
  <c r="E38" i="1" l="1"/>
  <c r="E7" i="1"/>
  <c r="E13" i="1"/>
  <c r="E47" i="1"/>
  <c r="E81" i="1"/>
  <c r="E103" i="1"/>
  <c r="E49" i="1"/>
  <c r="E84" i="1"/>
  <c r="E75" i="1"/>
  <c r="E102" i="1"/>
  <c r="E72" i="1"/>
  <c r="E106" i="1"/>
  <c r="E33" i="1"/>
  <c r="E71" i="1"/>
  <c r="E101" i="1"/>
  <c r="E55" i="1"/>
  <c r="E39" i="1"/>
  <c r="E88" i="1"/>
  <c r="E11" i="1"/>
  <c r="E113" i="1"/>
  <c r="E96" i="1"/>
  <c r="E111" i="1"/>
  <c r="E40" i="1"/>
  <c r="E112" i="1"/>
  <c r="E108" i="1"/>
  <c r="E104" i="1"/>
  <c r="E23" i="1"/>
  <c r="E52" i="1"/>
  <c r="E41" i="1"/>
  <c r="E82" i="1"/>
  <c r="E43" i="1"/>
  <c r="E77" i="1"/>
  <c r="E95" i="1"/>
  <c r="E30" i="1"/>
  <c r="E64" i="1"/>
  <c r="E91" i="1"/>
  <c r="E105" i="1"/>
  <c r="E5" i="1"/>
  <c r="E114" i="1" s="1"/>
  <c r="E9" i="1"/>
  <c r="E29" i="1"/>
  <c r="E63" i="1"/>
  <c r="E97" i="1"/>
  <c r="E16" i="1"/>
  <c r="E89" i="1"/>
  <c r="E98" i="1"/>
  <c r="E73" i="1"/>
  <c r="E45" i="1"/>
  <c r="E87" i="1"/>
  <c r="E62" i="1"/>
  <c r="E86" i="1"/>
  <c r="E14" i="1"/>
  <c r="E31" i="1"/>
  <c r="E15" i="1"/>
  <c r="E44" i="1"/>
  <c r="E107" i="1"/>
  <c r="B19" i="4" l="1"/>
  <c r="D10" i="4"/>
  <c r="D14" i="4" s="1"/>
</calcChain>
</file>

<file path=xl/sharedStrings.xml><?xml version="1.0" encoding="utf-8"?>
<sst xmlns="http://schemas.openxmlformats.org/spreadsheetml/2006/main" count="46" uniqueCount="41">
  <si>
    <t xml:space="preserve">Date </t>
  </si>
  <si>
    <t>3 cv et moins</t>
  </si>
  <si>
    <t>4 cv</t>
  </si>
  <si>
    <t>5 cv</t>
  </si>
  <si>
    <t>6 cv</t>
  </si>
  <si>
    <t>7 cv et plus</t>
  </si>
  <si>
    <t>&gt; 20000</t>
  </si>
  <si>
    <t>TOTAUX</t>
  </si>
  <si>
    <t>Client/Motif du trajet</t>
  </si>
  <si>
    <t>Ville</t>
  </si>
  <si>
    <t>Indemnité Kilométrique</t>
  </si>
  <si>
    <t>Date</t>
  </si>
  <si>
    <t>Libéllé</t>
  </si>
  <si>
    <t>Repas</t>
  </si>
  <si>
    <t>Divers</t>
  </si>
  <si>
    <t>Totaux</t>
  </si>
  <si>
    <t>Note de frais</t>
  </si>
  <si>
    <t>Synthèse</t>
  </si>
  <si>
    <t>TOTAL DES FRAIS</t>
  </si>
  <si>
    <t>DÉJÀ VERSE AU BENEFICIAIRE</t>
  </si>
  <si>
    <t>RESTANT A VERSER</t>
  </si>
  <si>
    <t>Répartition :</t>
  </si>
  <si>
    <t>repas</t>
  </si>
  <si>
    <t>Frais postaux</t>
  </si>
  <si>
    <t>divers</t>
  </si>
  <si>
    <t>Frais kilométrique</t>
  </si>
  <si>
    <t>fournitures</t>
  </si>
  <si>
    <t>Mail : socagest@outlook.fr</t>
  </si>
  <si>
    <t>Internet : www.socagest-fr.com</t>
  </si>
  <si>
    <t>NOM</t>
  </si>
  <si>
    <t>PRENOM</t>
  </si>
  <si>
    <t>Hotel/Hébergement</t>
  </si>
  <si>
    <t>Péages</t>
  </si>
  <si>
    <t>Parking</t>
  </si>
  <si>
    <t>Téléphonie /Internet</t>
  </si>
  <si>
    <t>hotel/hébergment</t>
  </si>
  <si>
    <t>Téléphonie/Internet</t>
  </si>
  <si>
    <t>Petites Fournitures</t>
  </si>
  <si>
    <t>Montant</t>
  </si>
  <si>
    <t>Nbre de KM A/R</t>
  </si>
  <si>
    <t>Puissance fiscale du véhicule utilisé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</si>
</sst>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 Black"/>
      <family val="2"/>
    </font>
    <font>
      <sz val="2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2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0" fontId="5" fillId="0" borderId="0" xfId="0" applyFont="1"/>
    <xf numFmtId="4" fontId="0" fillId="0" borderId="0" xfId="0" applyNumberFormat="1"/>
    <xf numFmtId="0" fontId="6" fillId="0" borderId="0" xfId="0" applyFont="1"/>
    <xf numFmtId="4" fontId="2" fillId="0" borderId="2" xfId="0" applyNumberFormat="1" applyFont="1" applyBorder="1"/>
    <xf numFmtId="4" fontId="6" fillId="0" borderId="2" xfId="0" applyNumberFormat="1" applyFont="1" applyBorder="1"/>
    <xf numFmtId="0" fontId="3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hidden="1"/>
    </xf>
    <xf numFmtId="4" fontId="1" fillId="0" borderId="1" xfId="0" applyNumberFormat="1" applyFont="1" applyBorder="1"/>
    <xf numFmtId="0" fontId="1" fillId="0" borderId="1" xfId="0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4" fontId="2" fillId="5" borderId="2" xfId="0" applyNumberFormat="1" applyFont="1" applyFill="1" applyBorder="1" applyProtection="1">
      <protection locked="0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0" fontId="9" fillId="0" borderId="0" xfId="0" applyFont="1"/>
    <xf numFmtId="0" fontId="6" fillId="0" borderId="2" xfId="0" applyFont="1" applyBorder="1" applyAlignment="1" applyProtection="1">
      <alignment horizontal="center"/>
      <protection locked="0"/>
    </xf>
    <xf numFmtId="0" fontId="1" fillId="5" borderId="2" xfId="0" applyFont="1" applyFill="1" applyBorder="1" applyProtection="1">
      <protection locked="0"/>
    </xf>
    <xf numFmtId="0" fontId="10" fillId="0" borderId="0" xfId="0" applyFont="1"/>
    <xf numFmtId="0" fontId="0" fillId="0" borderId="0" xfId="0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</a:t>
            </a:r>
            <a:r>
              <a:rPr lang="fr-FR" baseline="0"/>
              <a:t> des frais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Synthèse!$A$19:$A$27</c:f>
              <c:strCache>
                <c:ptCount val="9"/>
                <c:pt idx="0">
                  <c:v>Frais kilométrique</c:v>
                </c:pt>
                <c:pt idx="1">
                  <c:v>repas</c:v>
                </c:pt>
                <c:pt idx="2">
                  <c:v>hotel/hébergment</c:v>
                </c:pt>
                <c:pt idx="3">
                  <c:v>Péages</c:v>
                </c:pt>
                <c:pt idx="4">
                  <c:v>Parking</c:v>
                </c:pt>
                <c:pt idx="5">
                  <c:v>fournitures</c:v>
                </c:pt>
                <c:pt idx="6">
                  <c:v>Téléphonie/Internet</c:v>
                </c:pt>
                <c:pt idx="7">
                  <c:v>Frais postaux</c:v>
                </c:pt>
                <c:pt idx="8">
                  <c:v>divers</c:v>
                </c:pt>
              </c:strCache>
            </c:strRef>
          </c:cat>
          <c:val>
            <c:numRef>
              <c:f>Synthèse!$B$19:$B$27</c:f>
              <c:numCache>
                <c:formatCode>#,##0.00</c:formatCode>
                <c:ptCount val="9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F-684D-87EB-A5DBA576A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0</xdr:row>
      <xdr:rowOff>0</xdr:rowOff>
    </xdr:from>
    <xdr:to>
      <xdr:col>2</xdr:col>
      <xdr:colOff>327660</xdr:colOff>
      <xdr:row>2</xdr:row>
      <xdr:rowOff>115784</xdr:rowOff>
    </xdr:to>
    <xdr:pic>
      <xdr:nvPicPr>
        <xdr:cNvPr id="2" name="Image 1" descr="Inscriptio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0"/>
          <a:ext cx="1089660" cy="725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121920</xdr:rowOff>
    </xdr:from>
    <xdr:to>
      <xdr:col>7</xdr:col>
      <xdr:colOff>0</xdr:colOff>
      <xdr:row>41</xdr:row>
      <xdr:rowOff>76200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22861</xdr:colOff>
      <xdr:row>0</xdr:row>
      <xdr:rowOff>30480</xdr:rowOff>
    </xdr:from>
    <xdr:to>
      <xdr:col>6</xdr:col>
      <xdr:colOff>83821</xdr:colOff>
      <xdr:row>3</xdr:row>
      <xdr:rowOff>421332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77641" y="30480"/>
          <a:ext cx="1539240" cy="1427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1043942</xdr:colOff>
      <xdr:row>0</xdr:row>
      <xdr:rowOff>22860</xdr:rowOff>
    </xdr:from>
    <xdr:to>
      <xdr:col>2</xdr:col>
      <xdr:colOff>1553394</xdr:colOff>
      <xdr:row>1</xdr:row>
      <xdr:rowOff>236220</xdr:rowOff>
    </xdr:to>
    <xdr:pic>
      <xdr:nvPicPr>
        <xdr:cNvPr id="2" name="Image 1" descr="Picto Voitures : images, photos et images vectorielles de stock |  Shutterstock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04" b="10555"/>
        <a:stretch/>
      </xdr:blipFill>
      <xdr:spPr bwMode="auto">
        <a:xfrm>
          <a:off x="4914902" y="22860"/>
          <a:ext cx="509452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tabSelected="1" workbookViewId="0">
      <selection activeCell="A3" sqref="A3"/>
    </sheetView>
  </sheetViews>
  <sheetFormatPr baseColWidth="10" defaultColWidth="10.77734375" defaultRowHeight="14.4" x14ac:dyDescent="0.3"/>
  <cols>
    <col min="2" max="2" width="17.6640625" customWidth="1"/>
    <col min="3" max="3" width="17" customWidth="1"/>
    <col min="4" max="4" width="17.6640625" customWidth="1"/>
  </cols>
  <sheetData>
    <row r="2" spans="1:5" ht="33.6" x14ac:dyDescent="0.65">
      <c r="A2" s="10" t="s">
        <v>17</v>
      </c>
    </row>
    <row r="3" spans="1:5" ht="33.6" x14ac:dyDescent="0.65">
      <c r="A3" s="10"/>
    </row>
    <row r="4" spans="1:5" ht="33.6" x14ac:dyDescent="0.65">
      <c r="A4" s="10"/>
    </row>
    <row r="5" spans="1:5" x14ac:dyDescent="0.3">
      <c r="E5" t="s">
        <v>27</v>
      </c>
    </row>
    <row r="6" spans="1:5" x14ac:dyDescent="0.3">
      <c r="E6" t="s">
        <v>28</v>
      </c>
    </row>
    <row r="7" spans="1:5" ht="15" thickBot="1" x14ac:dyDescent="0.35"/>
    <row r="8" spans="1:5" ht="21.6" thickBot="1" x14ac:dyDescent="0.45">
      <c r="A8" s="4" t="s">
        <v>29</v>
      </c>
      <c r="B8" s="33"/>
      <c r="C8" s="4" t="s">
        <v>30</v>
      </c>
      <c r="D8" s="33"/>
    </row>
    <row r="9" spans="1:5" ht="15" thickBot="1" x14ac:dyDescent="0.35"/>
    <row r="10" spans="1:5" ht="21.6" thickBot="1" x14ac:dyDescent="0.45">
      <c r="A10" s="4" t="s">
        <v>18</v>
      </c>
      <c r="D10" s="14">
        <f>+KM!E114+'Note de frais'!K118</f>
        <v>0</v>
      </c>
    </row>
    <row r="11" spans="1:5" ht="15" thickBot="1" x14ac:dyDescent="0.35">
      <c r="D11" s="12"/>
    </row>
    <row r="12" spans="1:5" ht="21.6" thickBot="1" x14ac:dyDescent="0.45">
      <c r="A12" s="4" t="s">
        <v>19</v>
      </c>
      <c r="D12" s="26">
        <v>0</v>
      </c>
    </row>
    <row r="13" spans="1:5" ht="15" thickBot="1" x14ac:dyDescent="0.35">
      <c r="D13" s="12"/>
    </row>
    <row r="14" spans="1:5" ht="21.6" thickBot="1" x14ac:dyDescent="0.45">
      <c r="A14" s="13" t="s">
        <v>20</v>
      </c>
      <c r="D14" s="15">
        <f>+D10-D12</f>
        <v>0</v>
      </c>
    </row>
    <row r="17" spans="1:2" ht="23.4" x14ac:dyDescent="0.45">
      <c r="A17" s="11" t="s">
        <v>21</v>
      </c>
    </row>
    <row r="19" spans="1:2" x14ac:dyDescent="0.3">
      <c r="A19" t="s">
        <v>25</v>
      </c>
      <c r="B19" s="3">
        <f>+KM!E114</f>
        <v>0</v>
      </c>
    </row>
    <row r="20" spans="1:2" x14ac:dyDescent="0.3">
      <c r="A20" t="s">
        <v>22</v>
      </c>
      <c r="B20" s="12">
        <f>+'Note de frais'!C118</f>
        <v>0</v>
      </c>
    </row>
    <row r="21" spans="1:2" x14ac:dyDescent="0.3">
      <c r="A21" t="s">
        <v>35</v>
      </c>
      <c r="B21" s="12">
        <f>+'Note de frais'!D118</f>
        <v>0</v>
      </c>
    </row>
    <row r="22" spans="1:2" x14ac:dyDescent="0.3">
      <c r="A22" t="s">
        <v>32</v>
      </c>
      <c r="B22" s="12">
        <f>+'Note de frais'!E118</f>
        <v>0</v>
      </c>
    </row>
    <row r="23" spans="1:2" x14ac:dyDescent="0.3">
      <c r="A23" t="s">
        <v>33</v>
      </c>
      <c r="B23" s="12">
        <f>+'Note de frais'!F118</f>
        <v>0</v>
      </c>
    </row>
    <row r="24" spans="1:2" x14ac:dyDescent="0.3">
      <c r="A24" t="s">
        <v>26</v>
      </c>
      <c r="B24" s="12">
        <f>+'Note de frais'!G118</f>
        <v>0</v>
      </c>
    </row>
    <row r="25" spans="1:2" x14ac:dyDescent="0.3">
      <c r="A25" t="s">
        <v>36</v>
      </c>
      <c r="B25" s="12">
        <f>+'Note de frais'!H118</f>
        <v>0</v>
      </c>
    </row>
    <row r="26" spans="1:2" x14ac:dyDescent="0.3">
      <c r="A26" t="s">
        <v>23</v>
      </c>
      <c r="B26" s="12">
        <f>+'Note de frais'!I118</f>
        <v>0</v>
      </c>
    </row>
    <row r="27" spans="1:2" x14ac:dyDescent="0.3">
      <c r="A27" t="s">
        <v>24</v>
      </c>
      <c r="B27" s="12">
        <f>+'Note de frais'!J118</f>
        <v>0</v>
      </c>
    </row>
  </sheetData>
  <sheetProtection algorithmName="SHA-512" hashValue="YeuVVwqi1uskmpoJKVTKiRZEDu//f5+9EUpJbXtXg1Tb0eLmhjxn3rTdqHWNoq7d+HokfPSFKogHQvMm/yhgOA==" saltValue="SuPqJbVTWN49bg1v2PySU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workbookViewId="0">
      <pane ySplit="3" topLeftCell="A4" activePane="bottomLeft" state="frozen"/>
      <selection pane="bottomLeft" activeCell="H10" sqref="H10"/>
    </sheetView>
  </sheetViews>
  <sheetFormatPr baseColWidth="10" defaultColWidth="10.77734375" defaultRowHeight="14.4" x14ac:dyDescent="0.3"/>
  <cols>
    <col min="1" max="1" width="12" bestFit="1" customWidth="1"/>
    <col min="2" max="2" width="44.44140625" customWidth="1"/>
    <col min="3" max="3" width="27.21875" customWidth="1"/>
    <col min="4" max="4" width="15.33203125" customWidth="1"/>
    <col min="5" max="5" width="20.33203125" customWidth="1"/>
  </cols>
  <sheetData>
    <row r="1" spans="1:5" ht="21" customHeight="1" thickBot="1" x14ac:dyDescent="0.5">
      <c r="A1" s="4" t="s">
        <v>10</v>
      </c>
      <c r="D1" s="27" t="str">
        <f>+CONCATENATE(Synthèse!B8," ",Synthèse!D8)</f>
        <v xml:space="preserve"> </v>
      </c>
    </row>
    <row r="2" spans="1:5" ht="19.95" customHeight="1" thickBot="1" x14ac:dyDescent="0.45">
      <c r="A2" s="30" t="s">
        <v>40</v>
      </c>
      <c r="B2" s="31"/>
      <c r="D2" s="32" t="s">
        <v>3</v>
      </c>
    </row>
    <row r="3" spans="1:5" ht="15.6" customHeight="1" x14ac:dyDescent="0.3">
      <c r="A3" s="5" t="s">
        <v>0</v>
      </c>
      <c r="B3" s="5" t="s">
        <v>8</v>
      </c>
      <c r="C3" s="5" t="s">
        <v>9</v>
      </c>
      <c r="D3" s="5" t="s">
        <v>39</v>
      </c>
      <c r="E3" s="5" t="s">
        <v>38</v>
      </c>
    </row>
    <row r="4" spans="1:5" ht="19.95" customHeight="1" x14ac:dyDescent="0.3">
      <c r="A4" s="17"/>
      <c r="B4" s="18"/>
      <c r="C4" s="18"/>
      <c r="D4" s="29"/>
      <c r="E4" s="19">
        <f>+IF(D$114&lt;5001,D4*VLOOKUP(D$2,paramêtre!A$2:E$6,2,FALSE),IF(KM!D$114&gt;20000,D4*VLOOKUP(D$2,paramêtre!A$2:E$6,5,FALSE),IF(D4="",0,D4*VLOOKUP(D$2,paramêtre!A$2:E$6,3,FALSE)+VLOOKUP(D$2,paramêtre!A$2:E$6,4,FALSE))))</f>
        <v>0</v>
      </c>
    </row>
    <row r="5" spans="1:5" ht="19.95" customHeight="1" x14ac:dyDescent="0.3">
      <c r="A5" s="17"/>
      <c r="B5" s="18"/>
      <c r="C5" s="18"/>
      <c r="D5" s="29"/>
      <c r="E5" s="19">
        <f>+IF(D$114&lt;5001,D5*VLOOKUP(D$2,paramêtre!A$2:E$6,2,FALSE),IF(KM!D$114&gt;20000,D5*VLOOKUP(D$2,paramêtre!A$2:E$6,5,FALSE),IF(D5="",0,D5*VLOOKUP(D$2,paramêtre!A$2:E$6,3,FALSE)+VLOOKUP(D$2,paramêtre!A$2:E$6,4,FALSE))))</f>
        <v>0</v>
      </c>
    </row>
    <row r="6" spans="1:5" ht="19.95" customHeight="1" x14ac:dyDescent="0.3">
      <c r="A6" s="17"/>
      <c r="B6" s="18"/>
      <c r="C6" s="18"/>
      <c r="D6" s="29"/>
      <c r="E6" s="19">
        <f>+IF(D$114&lt;5001,D6*VLOOKUP(D$2,paramêtre!A$2:E$6,2,FALSE),IF(KM!D$114&gt;20000,D6*VLOOKUP(D$2,paramêtre!A$2:E$6,5,FALSE),IF(D6="",0,D6*VLOOKUP(D$2,paramêtre!A$2:E$6,3,FALSE)+VLOOKUP(D$2,paramêtre!A$2:E$6,4,FALSE))))</f>
        <v>0</v>
      </c>
    </row>
    <row r="7" spans="1:5" ht="19.95" customHeight="1" x14ac:dyDescent="0.3">
      <c r="A7" s="17"/>
      <c r="B7" s="18"/>
      <c r="C7" s="18"/>
      <c r="D7" s="29"/>
      <c r="E7" s="19">
        <f>+IF(D$114&lt;5001,D7*VLOOKUP(D$2,paramêtre!A$2:E$6,2,FALSE),IF(KM!D$114&gt;20000,D7*VLOOKUP(D$2,paramêtre!A$2:E$6,5,FALSE),IF(D7="",0,D7*VLOOKUP(D$2,paramêtre!A$2:E$6,3,FALSE)+VLOOKUP(D$2,paramêtre!A$2:E$6,4,FALSE))))</f>
        <v>0</v>
      </c>
    </row>
    <row r="8" spans="1:5" ht="19.95" customHeight="1" x14ac:dyDescent="0.3">
      <c r="A8" s="17"/>
      <c r="B8" s="18"/>
      <c r="C8" s="18"/>
      <c r="D8" s="29"/>
      <c r="E8" s="19">
        <f>+IF(D$114&lt;5001,D8*VLOOKUP(D$2,paramêtre!A$2:E$6,2,FALSE),IF(KM!D$114&gt;20000,D8*VLOOKUP(D$2,paramêtre!A$2:E$6,5,FALSE),IF(D8="",0,D8*VLOOKUP(D$2,paramêtre!A$2:E$6,3,FALSE)+VLOOKUP(D$2,paramêtre!A$2:E$6,4,FALSE))))</f>
        <v>0</v>
      </c>
    </row>
    <row r="9" spans="1:5" ht="19.95" customHeight="1" x14ac:dyDescent="0.3">
      <c r="A9" s="17"/>
      <c r="B9" s="18"/>
      <c r="C9" s="18"/>
      <c r="D9" s="29"/>
      <c r="E9" s="19">
        <f>+IF(D$114&lt;5001,D9*VLOOKUP(D$2,paramêtre!A$2:E$6,2,FALSE),IF(KM!D$114&gt;20000,D9*VLOOKUP(D$2,paramêtre!A$2:E$6,5,FALSE),IF(D9="",0,D9*VLOOKUP(D$2,paramêtre!A$2:E$6,3,FALSE)+VLOOKUP(D$2,paramêtre!A$2:E$6,4,FALSE))))</f>
        <v>0</v>
      </c>
    </row>
    <row r="10" spans="1:5" ht="19.95" customHeight="1" x14ac:dyDescent="0.3">
      <c r="A10" s="17"/>
      <c r="B10" s="18"/>
      <c r="C10" s="18"/>
      <c r="D10" s="29"/>
      <c r="E10" s="19">
        <f>+IF(D$114&lt;5001,D10*VLOOKUP(D$2,paramêtre!A$2:E$6,2,FALSE),IF(KM!D$114&gt;20000,D10*VLOOKUP(D$2,paramêtre!A$2:E$6,5,FALSE),IF(D10="",0,D10*VLOOKUP(D$2,paramêtre!A$2:E$6,3,FALSE)+VLOOKUP(D$2,paramêtre!A$2:E$6,4,FALSE))))</f>
        <v>0</v>
      </c>
    </row>
    <row r="11" spans="1:5" ht="19.95" customHeight="1" x14ac:dyDescent="0.3">
      <c r="A11" s="17"/>
      <c r="B11" s="18"/>
      <c r="C11" s="18"/>
      <c r="D11" s="29"/>
      <c r="E11" s="19">
        <f>+IF(D$114&lt;5001,D11*VLOOKUP(D$2,paramêtre!A$2:E$6,2,FALSE),IF(KM!D$114&gt;20000,D11*VLOOKUP(D$2,paramêtre!A$2:E$6,5,FALSE),IF(D11="",0,D11*VLOOKUP(D$2,paramêtre!A$2:E$6,3,FALSE)+VLOOKUP(D$2,paramêtre!A$2:E$6,4,FALSE))))</f>
        <v>0</v>
      </c>
    </row>
    <row r="12" spans="1:5" ht="19.95" customHeight="1" x14ac:dyDescent="0.3">
      <c r="A12" s="17"/>
      <c r="B12" s="18"/>
      <c r="C12" s="18"/>
      <c r="D12" s="29"/>
      <c r="E12" s="19">
        <f>+IF(D$114&lt;5001,D12*VLOOKUP(D$2,paramêtre!A$2:E$6,2,FALSE),IF(KM!D$114&gt;20000,D12*VLOOKUP(D$2,paramêtre!A$2:E$6,5,FALSE),IF(D12="",0,D12*VLOOKUP(D$2,paramêtre!A$2:E$6,3,FALSE)+VLOOKUP(D$2,paramêtre!A$2:E$6,4,FALSE))))</f>
        <v>0</v>
      </c>
    </row>
    <row r="13" spans="1:5" ht="19.95" customHeight="1" x14ac:dyDescent="0.3">
      <c r="A13" s="17"/>
      <c r="B13" s="18"/>
      <c r="C13" s="18"/>
      <c r="D13" s="29"/>
      <c r="E13" s="19">
        <f>+IF(D$114&lt;5001,D13*VLOOKUP(D$2,paramêtre!A$2:E$6,2,FALSE),IF(KM!D$114&gt;20000,D13*VLOOKUP(D$2,paramêtre!A$2:E$6,5,FALSE),IF(D13="",0,D13*VLOOKUP(D$2,paramêtre!A$2:E$6,3,FALSE)+VLOOKUP(D$2,paramêtre!A$2:E$6,4,FALSE))))</f>
        <v>0</v>
      </c>
    </row>
    <row r="14" spans="1:5" ht="19.95" customHeight="1" x14ac:dyDescent="0.3">
      <c r="A14" s="17"/>
      <c r="B14" s="18"/>
      <c r="C14" s="18"/>
      <c r="D14" s="29"/>
      <c r="E14" s="19">
        <f>+IF(D$114&lt;5001,D14*VLOOKUP(D$2,paramêtre!A$2:E$6,2,FALSE),IF(KM!D$114&gt;20000,D14*VLOOKUP(D$2,paramêtre!A$2:E$6,5,FALSE),IF(D14="",0,D14*VLOOKUP(D$2,paramêtre!A$2:E$6,3,FALSE)+VLOOKUP(D$2,paramêtre!A$2:E$6,4,FALSE))))</f>
        <v>0</v>
      </c>
    </row>
    <row r="15" spans="1:5" ht="19.95" customHeight="1" x14ac:dyDescent="0.3">
      <c r="A15" s="17"/>
      <c r="B15" s="18"/>
      <c r="C15" s="18"/>
      <c r="D15" s="29"/>
      <c r="E15" s="19">
        <f>+IF(D$114&lt;5001,D15*VLOOKUP(D$2,paramêtre!A$2:E$6,2,FALSE),IF(KM!D$114&gt;20000,D15*VLOOKUP(D$2,paramêtre!A$2:E$6,5,FALSE),IF(D15="",0,D15*VLOOKUP(D$2,paramêtre!A$2:E$6,3,FALSE)+VLOOKUP(D$2,paramêtre!A$2:E$6,4,FALSE))))</f>
        <v>0</v>
      </c>
    </row>
    <row r="16" spans="1:5" ht="19.95" customHeight="1" x14ac:dyDescent="0.3">
      <c r="A16" s="17"/>
      <c r="B16" s="18"/>
      <c r="C16" s="18"/>
      <c r="D16" s="29"/>
      <c r="E16" s="19">
        <f>+IF(D$114&lt;5001,D16*VLOOKUP(D$2,paramêtre!A$2:E$6,2,FALSE),IF(KM!D$114&gt;20000,D16*VLOOKUP(D$2,paramêtre!A$2:E$6,5,FALSE),IF(D16="",0,D16*VLOOKUP(D$2,paramêtre!A$2:E$6,3,FALSE)+VLOOKUP(D$2,paramêtre!A$2:E$6,4,FALSE))))</f>
        <v>0</v>
      </c>
    </row>
    <row r="17" spans="1:5" ht="19.95" customHeight="1" x14ac:dyDescent="0.3">
      <c r="A17" s="17"/>
      <c r="B17" s="18"/>
      <c r="C17" s="18"/>
      <c r="D17" s="29"/>
      <c r="E17" s="19">
        <f>+IF(D$114&lt;5001,D17*VLOOKUP(D$2,paramêtre!A$2:E$6,2,FALSE),IF(KM!D$114&gt;20000,D17*VLOOKUP(D$2,paramêtre!A$2:E$6,5,FALSE),IF(D17="",0,D17*VLOOKUP(D$2,paramêtre!A$2:E$6,3,FALSE)+VLOOKUP(D$2,paramêtre!A$2:E$6,4,FALSE))))</f>
        <v>0</v>
      </c>
    </row>
    <row r="18" spans="1:5" ht="19.95" customHeight="1" x14ac:dyDescent="0.3">
      <c r="A18" s="17"/>
      <c r="B18" s="18"/>
      <c r="C18" s="18"/>
      <c r="D18" s="29"/>
      <c r="E18" s="19">
        <f>+IF(D$114&lt;5001,D18*VLOOKUP(D$2,paramêtre!A$2:E$6,2,FALSE),IF(KM!D$114&gt;20000,D18*VLOOKUP(D$2,paramêtre!A$2:E$6,5,FALSE),IF(D18="",0,D18*VLOOKUP(D$2,paramêtre!A$2:E$6,3,FALSE)+VLOOKUP(D$2,paramêtre!A$2:E$6,4,FALSE))))</f>
        <v>0</v>
      </c>
    </row>
    <row r="19" spans="1:5" ht="19.95" customHeight="1" x14ac:dyDescent="0.3">
      <c r="A19" s="17"/>
      <c r="B19" s="18"/>
      <c r="C19" s="18"/>
      <c r="D19" s="29"/>
      <c r="E19" s="19">
        <f>+IF(D$114&lt;5001,D19*VLOOKUP(D$2,paramêtre!A$2:E$6,2,FALSE),IF(KM!D$114&gt;20000,D19*VLOOKUP(D$2,paramêtre!A$2:E$6,5,FALSE),IF(D19="",0,D19*VLOOKUP(D$2,paramêtre!A$2:E$6,3,FALSE)+VLOOKUP(D$2,paramêtre!A$2:E$6,4,FALSE))))</f>
        <v>0</v>
      </c>
    </row>
    <row r="20" spans="1:5" ht="19.95" customHeight="1" x14ac:dyDescent="0.3">
      <c r="A20" s="17"/>
      <c r="B20" s="18"/>
      <c r="C20" s="18"/>
      <c r="D20" s="29"/>
      <c r="E20" s="19">
        <f>+IF(D$114&lt;5001,D20*VLOOKUP(D$2,paramêtre!A$2:E$6,2,FALSE),IF(KM!D$114&gt;20000,D20*VLOOKUP(D$2,paramêtre!A$2:E$6,5,FALSE),IF(D20="",0,D20*VLOOKUP(D$2,paramêtre!A$2:E$6,3,FALSE)+VLOOKUP(D$2,paramêtre!A$2:E$6,4,FALSE))))</f>
        <v>0</v>
      </c>
    </row>
    <row r="21" spans="1:5" ht="19.95" customHeight="1" x14ac:dyDescent="0.3">
      <c r="A21" s="17"/>
      <c r="B21" s="18"/>
      <c r="C21" s="18"/>
      <c r="D21" s="29"/>
      <c r="E21" s="19">
        <f>+IF(D$114&lt;5001,D21*VLOOKUP(D$2,paramêtre!A$2:E$6,2,FALSE),IF(KM!D$114&gt;20000,D21*VLOOKUP(D$2,paramêtre!A$2:E$6,5,FALSE),IF(D21="",0,D21*VLOOKUP(D$2,paramêtre!A$2:E$6,3,FALSE)+VLOOKUP(D$2,paramêtre!A$2:E$6,4,FALSE))))</f>
        <v>0</v>
      </c>
    </row>
    <row r="22" spans="1:5" ht="19.95" customHeight="1" x14ac:dyDescent="0.3">
      <c r="A22" s="17"/>
      <c r="B22" s="18"/>
      <c r="C22" s="18"/>
      <c r="D22" s="29"/>
      <c r="E22" s="19">
        <f>+IF(D$114&lt;5001,D22*VLOOKUP(D$2,paramêtre!A$2:E$6,2,FALSE),IF(KM!D$114&gt;20000,D22*VLOOKUP(D$2,paramêtre!A$2:E$6,5,FALSE),IF(D22="",0,D22*VLOOKUP(D$2,paramêtre!A$2:E$6,3,FALSE)+VLOOKUP(D$2,paramêtre!A$2:E$6,4,FALSE))))</f>
        <v>0</v>
      </c>
    </row>
    <row r="23" spans="1:5" ht="19.95" customHeight="1" x14ac:dyDescent="0.3">
      <c r="A23" s="17"/>
      <c r="B23" s="18"/>
      <c r="C23" s="18"/>
      <c r="D23" s="29"/>
      <c r="E23" s="19">
        <f>+IF(D$114&lt;5001,D23*VLOOKUP(D$2,paramêtre!A$2:E$6,2,FALSE),IF(KM!D$114&gt;20000,D23*VLOOKUP(D$2,paramêtre!A$2:E$6,5,FALSE),IF(D23="",0,D23*VLOOKUP(D$2,paramêtre!A$2:E$6,3,FALSE)+VLOOKUP(D$2,paramêtre!A$2:E$6,4,FALSE))))</f>
        <v>0</v>
      </c>
    </row>
    <row r="24" spans="1:5" ht="19.95" customHeight="1" x14ac:dyDescent="0.3">
      <c r="A24" s="17"/>
      <c r="B24" s="18"/>
      <c r="C24" s="18"/>
      <c r="D24" s="29"/>
      <c r="E24" s="19">
        <f>+IF(D$114&lt;5001,D24*VLOOKUP(D$2,paramêtre!A$2:E$6,2,FALSE),IF(KM!D$114&gt;20000,D24*VLOOKUP(D$2,paramêtre!A$2:E$6,5,FALSE),IF(D24="",0,D24*VLOOKUP(D$2,paramêtre!A$2:E$6,3,FALSE)+VLOOKUP(D$2,paramêtre!A$2:E$6,4,FALSE))))</f>
        <v>0</v>
      </c>
    </row>
    <row r="25" spans="1:5" ht="19.95" customHeight="1" x14ac:dyDescent="0.3">
      <c r="A25" s="17"/>
      <c r="B25" s="18"/>
      <c r="C25" s="18"/>
      <c r="D25" s="29"/>
      <c r="E25" s="19">
        <f>+IF(D$114&lt;5001,D25*VLOOKUP(D$2,paramêtre!A$2:E$6,2,FALSE),IF(KM!D$114&gt;20000,D25*VLOOKUP(D$2,paramêtre!A$2:E$6,5,FALSE),IF(D25="",0,D25*VLOOKUP(D$2,paramêtre!A$2:E$6,3,FALSE)+VLOOKUP(D$2,paramêtre!A$2:E$6,4,FALSE))))</f>
        <v>0</v>
      </c>
    </row>
    <row r="26" spans="1:5" ht="19.95" customHeight="1" x14ac:dyDescent="0.3">
      <c r="A26" s="17"/>
      <c r="B26" s="18"/>
      <c r="C26" s="18"/>
      <c r="D26" s="29"/>
      <c r="E26" s="19">
        <f>+IF(D$114&lt;5001,D26*VLOOKUP(D$2,paramêtre!A$2:E$6,2,FALSE),IF(KM!D$114&gt;20000,D26*VLOOKUP(D$2,paramêtre!A$2:E$6,5,FALSE),IF(D26="",0,D26*VLOOKUP(D$2,paramêtre!A$2:E$6,3,FALSE)+VLOOKUP(D$2,paramêtre!A$2:E$6,4,FALSE))))</f>
        <v>0</v>
      </c>
    </row>
    <row r="27" spans="1:5" ht="19.95" customHeight="1" x14ac:dyDescent="0.3">
      <c r="A27" s="17"/>
      <c r="B27" s="18"/>
      <c r="C27" s="18"/>
      <c r="D27" s="29"/>
      <c r="E27" s="19">
        <f>+IF(D$114&lt;5001,D27*VLOOKUP(D$2,paramêtre!A$2:E$6,2,FALSE),IF(KM!D$114&gt;20000,D27*VLOOKUP(D$2,paramêtre!A$2:E$6,5,FALSE),IF(D27="",0,D27*VLOOKUP(D$2,paramêtre!A$2:E$6,3,FALSE)+VLOOKUP(D$2,paramêtre!A$2:E$6,4,FALSE))))</f>
        <v>0</v>
      </c>
    </row>
    <row r="28" spans="1:5" ht="19.95" customHeight="1" x14ac:dyDescent="0.3">
      <c r="A28" s="17"/>
      <c r="B28" s="18"/>
      <c r="C28" s="18"/>
      <c r="D28" s="29"/>
      <c r="E28" s="19">
        <f>+IF(D$114&lt;5001,D28*VLOOKUP(D$2,paramêtre!A$2:E$6,2,FALSE),IF(KM!D$114&gt;20000,D28*VLOOKUP(D$2,paramêtre!A$2:E$6,5,FALSE),IF(D28="",0,D28*VLOOKUP(D$2,paramêtre!A$2:E$6,3,FALSE)+VLOOKUP(D$2,paramêtre!A$2:E$6,4,FALSE))))</f>
        <v>0</v>
      </c>
    </row>
    <row r="29" spans="1:5" ht="19.95" customHeight="1" x14ac:dyDescent="0.3">
      <c r="A29" s="17"/>
      <c r="B29" s="18"/>
      <c r="C29" s="18"/>
      <c r="D29" s="29"/>
      <c r="E29" s="19">
        <f>+IF(D$114&lt;5001,D29*VLOOKUP(D$2,paramêtre!A$2:E$6,2,FALSE),IF(KM!D$114&gt;20000,D29*VLOOKUP(D$2,paramêtre!A$2:E$6,5,FALSE),IF(D29="",0,D29*VLOOKUP(D$2,paramêtre!A$2:E$6,3,FALSE)+VLOOKUP(D$2,paramêtre!A$2:E$6,4,FALSE))))</f>
        <v>0</v>
      </c>
    </row>
    <row r="30" spans="1:5" ht="19.95" customHeight="1" x14ac:dyDescent="0.3">
      <c r="A30" s="17"/>
      <c r="B30" s="18"/>
      <c r="C30" s="18"/>
      <c r="D30" s="29"/>
      <c r="E30" s="19">
        <f>+IF(D$114&lt;5001,D30*VLOOKUP(D$2,paramêtre!A$2:E$6,2,FALSE),IF(KM!D$114&gt;20000,D30*VLOOKUP(D$2,paramêtre!A$2:E$6,5,FALSE),IF(D30="",0,D30*VLOOKUP(D$2,paramêtre!A$2:E$6,3,FALSE)+VLOOKUP(D$2,paramêtre!A$2:E$6,4,FALSE))))</f>
        <v>0</v>
      </c>
    </row>
    <row r="31" spans="1:5" ht="19.95" customHeight="1" x14ac:dyDescent="0.3">
      <c r="A31" s="17"/>
      <c r="B31" s="18"/>
      <c r="C31" s="18"/>
      <c r="D31" s="29"/>
      <c r="E31" s="19">
        <f>+IF(D$114&lt;5001,D31*VLOOKUP(D$2,paramêtre!A$2:E$6,2,FALSE),IF(KM!D$114&gt;20000,D31*VLOOKUP(D$2,paramêtre!A$2:E$6,5,FALSE),IF(D31="",0,D31*VLOOKUP(D$2,paramêtre!A$2:E$6,3,FALSE)+VLOOKUP(D$2,paramêtre!A$2:E$6,4,FALSE))))</f>
        <v>0</v>
      </c>
    </row>
    <row r="32" spans="1:5" ht="19.95" customHeight="1" x14ac:dyDescent="0.3">
      <c r="A32" s="17"/>
      <c r="B32" s="18"/>
      <c r="C32" s="18"/>
      <c r="D32" s="29"/>
      <c r="E32" s="19">
        <f>+IF(D$114&lt;5001,D32*VLOOKUP(D$2,paramêtre!A$2:E$6,2,FALSE),IF(KM!D$114&gt;20000,D32*VLOOKUP(D$2,paramêtre!A$2:E$6,5,FALSE),IF(D32="",0,D32*VLOOKUP(D$2,paramêtre!A$2:E$6,3,FALSE)+VLOOKUP(D$2,paramêtre!A$2:E$6,4,FALSE))))</f>
        <v>0</v>
      </c>
    </row>
    <row r="33" spans="1:5" ht="19.95" customHeight="1" x14ac:dyDescent="0.3">
      <c r="A33" s="17"/>
      <c r="B33" s="18"/>
      <c r="C33" s="18"/>
      <c r="D33" s="29"/>
      <c r="E33" s="19">
        <f>+IF(D$114&lt;5001,D33*VLOOKUP(D$2,paramêtre!A$2:E$6,2,FALSE),IF(KM!D$114&gt;20000,D33*VLOOKUP(D$2,paramêtre!A$2:E$6,5,FALSE),IF(D33="",0,D33*VLOOKUP(D$2,paramêtre!A$2:E$6,3,FALSE)+VLOOKUP(D$2,paramêtre!A$2:E$6,4,FALSE))))</f>
        <v>0</v>
      </c>
    </row>
    <row r="34" spans="1:5" ht="19.95" customHeight="1" x14ac:dyDescent="0.3">
      <c r="A34" s="17"/>
      <c r="B34" s="18"/>
      <c r="C34" s="18"/>
      <c r="D34" s="29"/>
      <c r="E34" s="19">
        <f>+IF(D$114&lt;5001,D34*VLOOKUP(D$2,paramêtre!A$2:E$6,2,FALSE),IF(KM!D$114&gt;20000,D34*VLOOKUP(D$2,paramêtre!A$2:E$6,5,FALSE),IF(D34="",0,D34*VLOOKUP(D$2,paramêtre!A$2:E$6,3,FALSE)+VLOOKUP(D$2,paramêtre!A$2:E$6,4,FALSE))))</f>
        <v>0</v>
      </c>
    </row>
    <row r="35" spans="1:5" ht="19.95" customHeight="1" x14ac:dyDescent="0.3">
      <c r="A35" s="17"/>
      <c r="B35" s="18"/>
      <c r="C35" s="18"/>
      <c r="D35" s="29"/>
      <c r="E35" s="19">
        <f>+IF(D$114&lt;5001,D35*VLOOKUP(D$2,paramêtre!A$2:E$6,2,FALSE),IF(KM!D$114&gt;20000,D35*VLOOKUP(D$2,paramêtre!A$2:E$6,5,FALSE),IF(D35="",0,D35*VLOOKUP(D$2,paramêtre!A$2:E$6,3,FALSE)+VLOOKUP(D$2,paramêtre!A$2:E$6,4,FALSE))))</f>
        <v>0</v>
      </c>
    </row>
    <row r="36" spans="1:5" ht="19.95" customHeight="1" x14ac:dyDescent="0.3">
      <c r="A36" s="17"/>
      <c r="B36" s="18"/>
      <c r="C36" s="18"/>
      <c r="D36" s="29"/>
      <c r="E36" s="19">
        <f>+IF(D$114&lt;5001,D36*VLOOKUP(D$2,paramêtre!A$2:E$6,2,FALSE),IF(KM!D$114&gt;20000,D36*VLOOKUP(D$2,paramêtre!A$2:E$6,5,FALSE),IF(D36="",0,D36*VLOOKUP(D$2,paramêtre!A$2:E$6,3,FALSE)+VLOOKUP(D$2,paramêtre!A$2:E$6,4,FALSE))))</f>
        <v>0</v>
      </c>
    </row>
    <row r="37" spans="1:5" ht="19.95" customHeight="1" x14ac:dyDescent="0.3">
      <c r="A37" s="17"/>
      <c r="B37" s="18"/>
      <c r="C37" s="18"/>
      <c r="D37" s="29"/>
      <c r="E37" s="19">
        <f>+IF(D$114&lt;5001,D37*VLOOKUP(D$2,paramêtre!A$2:E$6,2,FALSE),IF(KM!D$114&gt;20000,D37*VLOOKUP(D$2,paramêtre!A$2:E$6,5,FALSE),IF(D37="",0,D37*VLOOKUP(D$2,paramêtre!A$2:E$6,3,FALSE)+VLOOKUP(D$2,paramêtre!A$2:E$6,4,FALSE))))</f>
        <v>0</v>
      </c>
    </row>
    <row r="38" spans="1:5" ht="19.95" customHeight="1" x14ac:dyDescent="0.3">
      <c r="A38" s="17"/>
      <c r="B38" s="18"/>
      <c r="C38" s="18"/>
      <c r="D38" s="29"/>
      <c r="E38" s="19">
        <f>+IF(D$114&lt;5001,D38*VLOOKUP(D$2,paramêtre!A$2:E$6,2,FALSE),IF(KM!D$114&gt;20000,D38*VLOOKUP(D$2,paramêtre!A$2:E$6,5,FALSE),IF(D38="",0,D38*VLOOKUP(D$2,paramêtre!A$2:E$6,3,FALSE)+VLOOKUP(D$2,paramêtre!A$2:E$6,4,FALSE))))</f>
        <v>0</v>
      </c>
    </row>
    <row r="39" spans="1:5" ht="19.95" customHeight="1" x14ac:dyDescent="0.3">
      <c r="A39" s="17"/>
      <c r="B39" s="18"/>
      <c r="C39" s="18"/>
      <c r="D39" s="29"/>
      <c r="E39" s="19">
        <f>+IF(D$114&lt;5001,D39*VLOOKUP(D$2,paramêtre!A$2:E$6,2,FALSE),IF(KM!D$114&gt;20000,D39*VLOOKUP(D$2,paramêtre!A$2:E$6,5,FALSE),IF(D39="",0,D39*VLOOKUP(D$2,paramêtre!A$2:E$6,3,FALSE)+VLOOKUP(D$2,paramêtre!A$2:E$6,4,FALSE))))</f>
        <v>0</v>
      </c>
    </row>
    <row r="40" spans="1:5" ht="19.95" customHeight="1" x14ac:dyDescent="0.3">
      <c r="A40" s="17"/>
      <c r="B40" s="18"/>
      <c r="C40" s="18"/>
      <c r="D40" s="29"/>
      <c r="E40" s="19">
        <f>+IF(D$114&lt;5001,D40*VLOOKUP(D$2,paramêtre!A$2:E$6,2,FALSE),IF(KM!D$114&gt;20000,D40*VLOOKUP(D$2,paramêtre!A$2:E$6,5,FALSE),IF(D40="",0,D40*VLOOKUP(D$2,paramêtre!A$2:E$6,3,FALSE)+VLOOKUP(D$2,paramêtre!A$2:E$6,4,FALSE))))</f>
        <v>0</v>
      </c>
    </row>
    <row r="41" spans="1:5" ht="19.95" customHeight="1" x14ac:dyDescent="0.3">
      <c r="A41" s="17"/>
      <c r="B41" s="18"/>
      <c r="C41" s="18"/>
      <c r="D41" s="29"/>
      <c r="E41" s="19">
        <f>+IF(D$114&lt;5001,D41*VLOOKUP(D$2,paramêtre!A$2:E$6,2,FALSE),IF(KM!D$114&gt;20000,D41*VLOOKUP(D$2,paramêtre!A$2:E$6,5,FALSE),IF(D41="",0,D41*VLOOKUP(D$2,paramêtre!A$2:E$6,3,FALSE)+VLOOKUP(D$2,paramêtre!A$2:E$6,4,FALSE))))</f>
        <v>0</v>
      </c>
    </row>
    <row r="42" spans="1:5" ht="19.95" customHeight="1" x14ac:dyDescent="0.3">
      <c r="A42" s="17"/>
      <c r="B42" s="18"/>
      <c r="C42" s="18"/>
      <c r="D42" s="29"/>
      <c r="E42" s="19">
        <f>+IF(D$114&lt;5001,D42*VLOOKUP(D$2,paramêtre!A$2:E$6,2,FALSE),IF(KM!D$114&gt;20000,D42*VLOOKUP(D$2,paramêtre!A$2:E$6,5,FALSE),IF(D42="",0,D42*VLOOKUP(D$2,paramêtre!A$2:E$6,3,FALSE)+VLOOKUP(D$2,paramêtre!A$2:E$6,4,FALSE))))</f>
        <v>0</v>
      </c>
    </row>
    <row r="43" spans="1:5" ht="19.95" customHeight="1" x14ac:dyDescent="0.3">
      <c r="A43" s="17"/>
      <c r="B43" s="18"/>
      <c r="C43" s="18"/>
      <c r="D43" s="29"/>
      <c r="E43" s="19">
        <f>+IF(D$114&lt;5001,D43*VLOOKUP(D$2,paramêtre!A$2:E$6,2,FALSE),IF(KM!D$114&gt;20000,D43*VLOOKUP(D$2,paramêtre!A$2:E$6,5,FALSE),IF(D43="",0,D43*VLOOKUP(D$2,paramêtre!A$2:E$6,3,FALSE)+VLOOKUP(D$2,paramêtre!A$2:E$6,4,FALSE))))</f>
        <v>0</v>
      </c>
    </row>
    <row r="44" spans="1:5" ht="19.95" customHeight="1" x14ac:dyDescent="0.3">
      <c r="A44" s="17"/>
      <c r="B44" s="18"/>
      <c r="C44" s="18"/>
      <c r="D44" s="29"/>
      <c r="E44" s="19">
        <f>+IF(D$114&lt;5001,D44*VLOOKUP(D$2,paramêtre!A$2:E$6,2,FALSE),IF(KM!D$114&gt;20000,D44*VLOOKUP(D$2,paramêtre!A$2:E$6,5,FALSE),IF(D44="",0,D44*VLOOKUP(D$2,paramêtre!A$2:E$6,3,FALSE)+VLOOKUP(D$2,paramêtre!A$2:E$6,4,FALSE))))</f>
        <v>0</v>
      </c>
    </row>
    <row r="45" spans="1:5" ht="19.95" customHeight="1" x14ac:dyDescent="0.3">
      <c r="A45" s="17"/>
      <c r="B45" s="18"/>
      <c r="C45" s="18"/>
      <c r="D45" s="29"/>
      <c r="E45" s="19">
        <f>+IF(D$114&lt;5001,D45*VLOOKUP(D$2,paramêtre!A$2:E$6,2,FALSE),IF(KM!D$114&gt;20000,D45*VLOOKUP(D$2,paramêtre!A$2:E$6,5,FALSE),IF(D45="",0,D45*VLOOKUP(D$2,paramêtre!A$2:E$6,3,FALSE)+VLOOKUP(D$2,paramêtre!A$2:E$6,4,FALSE))))</f>
        <v>0</v>
      </c>
    </row>
    <row r="46" spans="1:5" ht="19.95" customHeight="1" x14ac:dyDescent="0.3">
      <c r="A46" s="17"/>
      <c r="B46" s="18"/>
      <c r="C46" s="18"/>
      <c r="D46" s="29"/>
      <c r="E46" s="19">
        <f>+IF(D$114&lt;5001,D46*VLOOKUP(D$2,paramêtre!A$2:E$6,2,FALSE),IF(KM!D$114&gt;20000,D46*VLOOKUP(D$2,paramêtre!A$2:E$6,5,FALSE),IF(D46="",0,D46*VLOOKUP(D$2,paramêtre!A$2:E$6,3,FALSE)+VLOOKUP(D$2,paramêtre!A$2:E$6,4,FALSE))))</f>
        <v>0</v>
      </c>
    </row>
    <row r="47" spans="1:5" ht="19.95" customHeight="1" x14ac:dyDescent="0.3">
      <c r="A47" s="17"/>
      <c r="B47" s="18"/>
      <c r="C47" s="18"/>
      <c r="D47" s="29"/>
      <c r="E47" s="19">
        <f>+IF(D$114&lt;5001,D47*VLOOKUP(D$2,paramêtre!A$2:E$6,2,FALSE),IF(KM!D$114&gt;20000,D47*VLOOKUP(D$2,paramêtre!A$2:E$6,5,FALSE),IF(D47="",0,D47*VLOOKUP(D$2,paramêtre!A$2:E$6,3,FALSE)+VLOOKUP(D$2,paramêtre!A$2:E$6,4,FALSE))))</f>
        <v>0</v>
      </c>
    </row>
    <row r="48" spans="1:5" ht="19.95" customHeight="1" x14ac:dyDescent="0.3">
      <c r="A48" s="17"/>
      <c r="B48" s="18"/>
      <c r="C48" s="18"/>
      <c r="D48" s="29"/>
      <c r="E48" s="19">
        <f>+IF(D$114&lt;5001,D48*VLOOKUP(D$2,paramêtre!A$2:E$6,2,FALSE),IF(KM!D$114&gt;20000,D48*VLOOKUP(D$2,paramêtre!A$2:E$6,5,FALSE),IF(D48="",0,D48*VLOOKUP(D$2,paramêtre!A$2:E$6,3,FALSE)+VLOOKUP(D$2,paramêtre!A$2:E$6,4,FALSE))))</f>
        <v>0</v>
      </c>
    </row>
    <row r="49" spans="1:5" ht="19.95" customHeight="1" x14ac:dyDescent="0.3">
      <c r="A49" s="17"/>
      <c r="B49" s="18"/>
      <c r="C49" s="18"/>
      <c r="D49" s="29"/>
      <c r="E49" s="19">
        <f>+IF(D$114&lt;5001,D49*VLOOKUP(D$2,paramêtre!A$2:E$6,2,FALSE),IF(KM!D$114&gt;20000,D49*VLOOKUP(D$2,paramêtre!A$2:E$6,5,FALSE),IF(D49="",0,D49*VLOOKUP(D$2,paramêtre!A$2:E$6,3,FALSE)+VLOOKUP(D$2,paramêtre!A$2:E$6,4,FALSE))))</f>
        <v>0</v>
      </c>
    </row>
    <row r="50" spans="1:5" ht="19.95" customHeight="1" x14ac:dyDescent="0.3">
      <c r="A50" s="17"/>
      <c r="B50" s="18"/>
      <c r="C50" s="18"/>
      <c r="D50" s="29"/>
      <c r="E50" s="19">
        <f>+IF(D$114&lt;5001,D50*VLOOKUP(D$2,paramêtre!A$2:E$6,2,FALSE),IF(KM!D$114&gt;20000,D50*VLOOKUP(D$2,paramêtre!A$2:E$6,5,FALSE),IF(D50="",0,D50*VLOOKUP(D$2,paramêtre!A$2:E$6,3,FALSE)+VLOOKUP(D$2,paramêtre!A$2:E$6,4,FALSE))))</f>
        <v>0</v>
      </c>
    </row>
    <row r="51" spans="1:5" ht="19.95" customHeight="1" x14ac:dyDescent="0.3">
      <c r="A51" s="17"/>
      <c r="B51" s="18"/>
      <c r="C51" s="18"/>
      <c r="D51" s="29"/>
      <c r="E51" s="19">
        <f>+IF(D$114&lt;5001,D51*VLOOKUP(D$2,paramêtre!A$2:E$6,2,FALSE),IF(KM!D$114&gt;20000,D51*VLOOKUP(D$2,paramêtre!A$2:E$6,5,FALSE),IF(D51="",0,D51*VLOOKUP(D$2,paramêtre!A$2:E$6,3,FALSE)+VLOOKUP(D$2,paramêtre!A$2:E$6,4,FALSE))))</f>
        <v>0</v>
      </c>
    </row>
    <row r="52" spans="1:5" ht="19.95" customHeight="1" x14ac:dyDescent="0.3">
      <c r="A52" s="17"/>
      <c r="B52" s="18"/>
      <c r="C52" s="18"/>
      <c r="D52" s="29"/>
      <c r="E52" s="19">
        <f>+IF(D$114&lt;5001,D52*VLOOKUP(D$2,paramêtre!A$2:E$6,2,FALSE),IF(KM!D$114&gt;20000,D52*VLOOKUP(D$2,paramêtre!A$2:E$6,5,FALSE),IF(D52="",0,D52*VLOOKUP(D$2,paramêtre!A$2:E$6,3,FALSE)+VLOOKUP(D$2,paramêtre!A$2:E$6,4,FALSE))))</f>
        <v>0</v>
      </c>
    </row>
    <row r="53" spans="1:5" ht="19.95" customHeight="1" x14ac:dyDescent="0.3">
      <c r="A53" s="17"/>
      <c r="B53" s="18"/>
      <c r="C53" s="18"/>
      <c r="D53" s="29"/>
      <c r="E53" s="19">
        <f>+IF(D$114&lt;5001,D53*VLOOKUP(D$2,paramêtre!A$2:E$6,2,FALSE),IF(KM!D$114&gt;20000,D53*VLOOKUP(D$2,paramêtre!A$2:E$6,5,FALSE),IF(D53="",0,D53*VLOOKUP(D$2,paramêtre!A$2:E$6,3,FALSE)+VLOOKUP(D$2,paramêtre!A$2:E$6,4,FALSE))))</f>
        <v>0</v>
      </c>
    </row>
    <row r="54" spans="1:5" ht="19.95" customHeight="1" x14ac:dyDescent="0.3">
      <c r="A54" s="17"/>
      <c r="B54" s="18"/>
      <c r="C54" s="18"/>
      <c r="D54" s="29"/>
      <c r="E54" s="19">
        <f>+IF(D$114&lt;5001,D54*VLOOKUP(D$2,paramêtre!A$2:E$6,2,FALSE),IF(KM!D$114&gt;20000,D54*VLOOKUP(D$2,paramêtre!A$2:E$6,5,FALSE),IF(D54="",0,D54*VLOOKUP(D$2,paramêtre!A$2:E$6,3,FALSE)+VLOOKUP(D$2,paramêtre!A$2:E$6,4,FALSE))))</f>
        <v>0</v>
      </c>
    </row>
    <row r="55" spans="1:5" ht="19.95" customHeight="1" x14ac:dyDescent="0.3">
      <c r="A55" s="17"/>
      <c r="B55" s="18"/>
      <c r="C55" s="18"/>
      <c r="D55" s="29"/>
      <c r="E55" s="19">
        <f>+IF(D$114&lt;5001,D55*VLOOKUP(D$2,paramêtre!A$2:E$6,2,FALSE),IF(KM!D$114&gt;20000,D55*VLOOKUP(D$2,paramêtre!A$2:E$6,5,FALSE),IF(D55="",0,D55*VLOOKUP(D$2,paramêtre!A$2:E$6,3,FALSE)+VLOOKUP(D$2,paramêtre!A$2:E$6,4,FALSE))))</f>
        <v>0</v>
      </c>
    </row>
    <row r="56" spans="1:5" ht="19.95" customHeight="1" x14ac:dyDescent="0.3">
      <c r="A56" s="17"/>
      <c r="B56" s="18"/>
      <c r="C56" s="18"/>
      <c r="D56" s="29"/>
      <c r="E56" s="19">
        <f>+IF(D$114&lt;5001,D56*VLOOKUP(D$2,paramêtre!A$2:E$6,2,FALSE),IF(KM!D$114&gt;20000,D56*VLOOKUP(D$2,paramêtre!A$2:E$6,5,FALSE),IF(D56="",0,D56*VLOOKUP(D$2,paramêtre!A$2:E$6,3,FALSE)+VLOOKUP(D$2,paramêtre!A$2:E$6,4,FALSE))))</f>
        <v>0</v>
      </c>
    </row>
    <row r="57" spans="1:5" ht="19.95" customHeight="1" x14ac:dyDescent="0.3">
      <c r="A57" s="17"/>
      <c r="B57" s="18"/>
      <c r="C57" s="18"/>
      <c r="D57" s="29"/>
      <c r="E57" s="19">
        <f>+IF(D$114&lt;5001,D57*VLOOKUP(D$2,paramêtre!A$2:E$6,2,FALSE),IF(KM!D$114&gt;20000,D57*VLOOKUP(D$2,paramêtre!A$2:E$6,5,FALSE),IF(D57="",0,D57*VLOOKUP(D$2,paramêtre!A$2:E$6,3,FALSE)+VLOOKUP(D$2,paramêtre!A$2:E$6,4,FALSE))))</f>
        <v>0</v>
      </c>
    </row>
    <row r="58" spans="1:5" ht="19.95" customHeight="1" x14ac:dyDescent="0.3">
      <c r="A58" s="17"/>
      <c r="B58" s="18"/>
      <c r="C58" s="18"/>
      <c r="D58" s="29"/>
      <c r="E58" s="19">
        <f>+IF(D$114&lt;5001,D58*VLOOKUP(D$2,paramêtre!A$2:E$6,2,FALSE),IF(KM!D$114&gt;20000,D58*VLOOKUP(D$2,paramêtre!A$2:E$6,5,FALSE),IF(D58="",0,D58*VLOOKUP(D$2,paramêtre!A$2:E$6,3,FALSE)+VLOOKUP(D$2,paramêtre!A$2:E$6,4,FALSE))))</f>
        <v>0</v>
      </c>
    </row>
    <row r="59" spans="1:5" ht="19.95" customHeight="1" x14ac:dyDescent="0.3">
      <c r="A59" s="17"/>
      <c r="B59" s="18"/>
      <c r="C59" s="18"/>
      <c r="D59" s="29"/>
      <c r="E59" s="19">
        <f>+IF(D$114&lt;5001,D59*VLOOKUP(D$2,paramêtre!A$2:E$6,2,FALSE),IF(KM!D$114&gt;20000,D59*VLOOKUP(D$2,paramêtre!A$2:E$6,5,FALSE),IF(D59="",0,D59*VLOOKUP(D$2,paramêtre!A$2:E$6,3,FALSE)+VLOOKUP(D$2,paramêtre!A$2:E$6,4,FALSE))))</f>
        <v>0</v>
      </c>
    </row>
    <row r="60" spans="1:5" ht="19.95" customHeight="1" x14ac:dyDescent="0.3">
      <c r="A60" s="17"/>
      <c r="B60" s="18"/>
      <c r="C60" s="18"/>
      <c r="D60" s="29"/>
      <c r="E60" s="19">
        <f>+IF(D$114&lt;5001,D60*VLOOKUP(D$2,paramêtre!A$2:E$6,2,FALSE),IF(KM!D$114&gt;20000,D60*VLOOKUP(D$2,paramêtre!A$2:E$6,5,FALSE),IF(D60="",0,D60*VLOOKUP(D$2,paramêtre!A$2:E$6,3,FALSE)+VLOOKUP(D$2,paramêtre!A$2:E$6,4,FALSE))))</f>
        <v>0</v>
      </c>
    </row>
    <row r="61" spans="1:5" ht="19.95" customHeight="1" x14ac:dyDescent="0.3">
      <c r="A61" s="17"/>
      <c r="B61" s="18"/>
      <c r="C61" s="18"/>
      <c r="D61" s="29"/>
      <c r="E61" s="19">
        <f>+IF(D$114&lt;5001,D61*VLOOKUP(D$2,paramêtre!A$2:E$6,2,FALSE),IF(KM!D$114&gt;20000,D61*VLOOKUP(D$2,paramêtre!A$2:E$6,5,FALSE),IF(D61="",0,D61*VLOOKUP(D$2,paramêtre!A$2:E$6,3,FALSE)+VLOOKUP(D$2,paramêtre!A$2:E$6,4,FALSE))))</f>
        <v>0</v>
      </c>
    </row>
    <row r="62" spans="1:5" ht="19.95" customHeight="1" x14ac:dyDescent="0.3">
      <c r="A62" s="17"/>
      <c r="B62" s="18"/>
      <c r="C62" s="18"/>
      <c r="D62" s="29"/>
      <c r="E62" s="19">
        <f>+IF(D$114&lt;5001,D62*VLOOKUP(D$2,paramêtre!A$2:E$6,2,FALSE),IF(KM!D$114&gt;20000,D62*VLOOKUP(D$2,paramêtre!A$2:E$6,5,FALSE),IF(D62="",0,D62*VLOOKUP(D$2,paramêtre!A$2:E$6,3,FALSE)+VLOOKUP(D$2,paramêtre!A$2:E$6,4,FALSE))))</f>
        <v>0</v>
      </c>
    </row>
    <row r="63" spans="1:5" ht="19.95" customHeight="1" x14ac:dyDescent="0.3">
      <c r="A63" s="17"/>
      <c r="B63" s="18"/>
      <c r="C63" s="18"/>
      <c r="D63" s="29"/>
      <c r="E63" s="19">
        <f>+IF(D$114&lt;5001,D63*VLOOKUP(D$2,paramêtre!A$2:E$6,2,FALSE),IF(KM!D$114&gt;20000,D63*VLOOKUP(D$2,paramêtre!A$2:E$6,5,FALSE),IF(D63="",0,D63*VLOOKUP(D$2,paramêtre!A$2:E$6,3,FALSE)+VLOOKUP(D$2,paramêtre!A$2:E$6,4,FALSE))))</f>
        <v>0</v>
      </c>
    </row>
    <row r="64" spans="1:5" ht="19.95" customHeight="1" x14ac:dyDescent="0.3">
      <c r="A64" s="17"/>
      <c r="B64" s="18"/>
      <c r="C64" s="18"/>
      <c r="D64" s="29"/>
      <c r="E64" s="19">
        <f>+IF(D$114&lt;5001,D64*VLOOKUP(D$2,paramêtre!A$2:E$6,2,FALSE),IF(KM!D$114&gt;20000,D64*VLOOKUP(D$2,paramêtre!A$2:E$6,5,FALSE),IF(D64="",0,D64*VLOOKUP(D$2,paramêtre!A$2:E$6,3,FALSE)+VLOOKUP(D$2,paramêtre!A$2:E$6,4,FALSE))))</f>
        <v>0</v>
      </c>
    </row>
    <row r="65" spans="1:5" ht="19.95" customHeight="1" x14ac:dyDescent="0.3">
      <c r="A65" s="17"/>
      <c r="B65" s="18"/>
      <c r="C65" s="18"/>
      <c r="D65" s="29"/>
      <c r="E65" s="19">
        <f>+IF(D$114&lt;5001,D65*VLOOKUP(D$2,paramêtre!A$2:E$6,2,FALSE),IF(KM!D$114&gt;20000,D65*VLOOKUP(D$2,paramêtre!A$2:E$6,5,FALSE),IF(D65="",0,D65*VLOOKUP(D$2,paramêtre!A$2:E$6,3,FALSE)+VLOOKUP(D$2,paramêtre!A$2:E$6,4,FALSE))))</f>
        <v>0</v>
      </c>
    </row>
    <row r="66" spans="1:5" ht="19.95" customHeight="1" x14ac:dyDescent="0.3">
      <c r="A66" s="17"/>
      <c r="B66" s="18"/>
      <c r="C66" s="18"/>
      <c r="D66" s="29"/>
      <c r="E66" s="19">
        <f>+IF(D$114&lt;5001,D66*VLOOKUP(D$2,paramêtre!A$2:E$6,2,FALSE),IF(KM!D$114&gt;20000,D66*VLOOKUP(D$2,paramêtre!A$2:E$6,5,FALSE),IF(D66="",0,D66*VLOOKUP(D$2,paramêtre!A$2:E$6,3,FALSE)+VLOOKUP(D$2,paramêtre!A$2:E$6,4,FALSE))))</f>
        <v>0</v>
      </c>
    </row>
    <row r="67" spans="1:5" ht="19.95" customHeight="1" x14ac:dyDescent="0.3">
      <c r="A67" s="17"/>
      <c r="B67" s="18"/>
      <c r="C67" s="18"/>
      <c r="D67" s="29"/>
      <c r="E67" s="19">
        <f>+IF(D$114&lt;5001,D67*VLOOKUP(D$2,paramêtre!A$2:E$6,2,FALSE),IF(KM!D$114&gt;20000,D67*VLOOKUP(D$2,paramêtre!A$2:E$6,5,FALSE),IF(D67="",0,D67*VLOOKUP(D$2,paramêtre!A$2:E$6,3,FALSE)+VLOOKUP(D$2,paramêtre!A$2:E$6,4,FALSE))))</f>
        <v>0</v>
      </c>
    </row>
    <row r="68" spans="1:5" ht="19.95" customHeight="1" x14ac:dyDescent="0.3">
      <c r="A68" s="17"/>
      <c r="B68" s="18"/>
      <c r="C68" s="18"/>
      <c r="D68" s="29"/>
      <c r="E68" s="19">
        <f>+IF(D$114&lt;5001,D68*VLOOKUP(D$2,paramêtre!A$2:E$6,2,FALSE),IF(KM!D$114&gt;20000,D68*VLOOKUP(D$2,paramêtre!A$2:E$6,5,FALSE),IF(D68="",0,D68*VLOOKUP(D$2,paramêtre!A$2:E$6,3,FALSE)+VLOOKUP(D$2,paramêtre!A$2:E$6,4,FALSE))))</f>
        <v>0</v>
      </c>
    </row>
    <row r="69" spans="1:5" ht="19.95" customHeight="1" x14ac:dyDescent="0.3">
      <c r="A69" s="17"/>
      <c r="B69" s="18"/>
      <c r="C69" s="18"/>
      <c r="D69" s="29"/>
      <c r="E69" s="19">
        <f>+IF(D$114&lt;5001,D69*VLOOKUP(D$2,paramêtre!A$2:E$6,2,FALSE),IF(KM!D$114&gt;20000,D69*VLOOKUP(D$2,paramêtre!A$2:E$6,5,FALSE),IF(D69="",0,D69*VLOOKUP(D$2,paramêtre!A$2:E$6,3,FALSE)+VLOOKUP(D$2,paramêtre!A$2:E$6,4,FALSE))))</f>
        <v>0</v>
      </c>
    </row>
    <row r="70" spans="1:5" ht="19.95" customHeight="1" x14ac:dyDescent="0.3">
      <c r="A70" s="17"/>
      <c r="B70" s="18"/>
      <c r="C70" s="18"/>
      <c r="D70" s="29"/>
      <c r="E70" s="19">
        <f>+IF(D$114&lt;5001,D70*VLOOKUP(D$2,paramêtre!A$2:E$6,2,FALSE),IF(KM!D$114&gt;20000,D70*VLOOKUP(D$2,paramêtre!A$2:E$6,5,FALSE),IF(D70="",0,D70*VLOOKUP(D$2,paramêtre!A$2:E$6,3,FALSE)+VLOOKUP(D$2,paramêtre!A$2:E$6,4,FALSE))))</f>
        <v>0</v>
      </c>
    </row>
    <row r="71" spans="1:5" ht="19.95" customHeight="1" x14ac:dyDescent="0.3">
      <c r="A71" s="17"/>
      <c r="B71" s="18"/>
      <c r="C71" s="18"/>
      <c r="D71" s="29"/>
      <c r="E71" s="19">
        <f>+IF(D$114&lt;5001,D71*VLOOKUP(D$2,paramêtre!A$2:E$6,2,FALSE),IF(KM!D$114&gt;20000,D71*VLOOKUP(D$2,paramêtre!A$2:E$6,5,FALSE),IF(D71="",0,D71*VLOOKUP(D$2,paramêtre!A$2:E$6,3,FALSE)+VLOOKUP(D$2,paramêtre!A$2:E$6,4,FALSE))))</f>
        <v>0</v>
      </c>
    </row>
    <row r="72" spans="1:5" ht="19.95" customHeight="1" x14ac:dyDescent="0.3">
      <c r="A72" s="17"/>
      <c r="B72" s="18"/>
      <c r="C72" s="18"/>
      <c r="D72" s="29"/>
      <c r="E72" s="19">
        <f>+IF(D$114&lt;5001,D72*VLOOKUP(D$2,paramêtre!A$2:E$6,2,FALSE),IF(KM!D$114&gt;20000,D72*VLOOKUP(D$2,paramêtre!A$2:E$6,5,FALSE),IF(D72="",0,D72*VLOOKUP(D$2,paramêtre!A$2:E$6,3,FALSE)+VLOOKUP(D$2,paramêtre!A$2:E$6,4,FALSE))))</f>
        <v>0</v>
      </c>
    </row>
    <row r="73" spans="1:5" ht="19.95" customHeight="1" x14ac:dyDescent="0.3">
      <c r="A73" s="17"/>
      <c r="B73" s="18"/>
      <c r="C73" s="18"/>
      <c r="D73" s="29"/>
      <c r="E73" s="19">
        <f>+IF(D$114&lt;5001,D73*VLOOKUP(D$2,paramêtre!A$2:E$6,2,FALSE),IF(KM!D$114&gt;20000,D73*VLOOKUP(D$2,paramêtre!A$2:E$6,5,FALSE),IF(D73="",0,D73*VLOOKUP(D$2,paramêtre!A$2:E$6,3,FALSE)+VLOOKUP(D$2,paramêtre!A$2:E$6,4,FALSE))))</f>
        <v>0</v>
      </c>
    </row>
    <row r="74" spans="1:5" ht="19.95" customHeight="1" x14ac:dyDescent="0.3">
      <c r="A74" s="17"/>
      <c r="B74" s="18"/>
      <c r="C74" s="18"/>
      <c r="D74" s="29"/>
      <c r="E74" s="19">
        <f>+IF(D$114&lt;5001,D74*VLOOKUP(D$2,paramêtre!A$2:E$6,2,FALSE),IF(KM!D$114&gt;20000,D74*VLOOKUP(D$2,paramêtre!A$2:E$6,5,FALSE),IF(D74="",0,D74*VLOOKUP(D$2,paramêtre!A$2:E$6,3,FALSE)+VLOOKUP(D$2,paramêtre!A$2:E$6,4,FALSE))))</f>
        <v>0</v>
      </c>
    </row>
    <row r="75" spans="1:5" ht="19.95" customHeight="1" x14ac:dyDescent="0.3">
      <c r="A75" s="17"/>
      <c r="B75" s="18"/>
      <c r="C75" s="18"/>
      <c r="D75" s="29"/>
      <c r="E75" s="19">
        <f>+IF(D$114&lt;5001,D75*VLOOKUP(D$2,paramêtre!A$2:E$6,2,FALSE),IF(KM!D$114&gt;20000,D75*VLOOKUP(D$2,paramêtre!A$2:E$6,5,FALSE),IF(D75="",0,D75*VLOOKUP(D$2,paramêtre!A$2:E$6,3,FALSE)+VLOOKUP(D$2,paramêtre!A$2:E$6,4,FALSE))))</f>
        <v>0</v>
      </c>
    </row>
    <row r="76" spans="1:5" ht="19.95" customHeight="1" x14ac:dyDescent="0.3">
      <c r="A76" s="17"/>
      <c r="B76" s="18"/>
      <c r="C76" s="18"/>
      <c r="D76" s="29"/>
      <c r="E76" s="19">
        <f>+IF(D$114&lt;5001,D76*VLOOKUP(D$2,paramêtre!A$2:E$6,2,FALSE),IF(KM!D$114&gt;20000,D76*VLOOKUP(D$2,paramêtre!A$2:E$6,5,FALSE),IF(D76="",0,D76*VLOOKUP(D$2,paramêtre!A$2:E$6,3,FALSE)+VLOOKUP(D$2,paramêtre!A$2:E$6,4,FALSE))))</f>
        <v>0</v>
      </c>
    </row>
    <row r="77" spans="1:5" ht="19.95" customHeight="1" x14ac:dyDescent="0.3">
      <c r="A77" s="17"/>
      <c r="B77" s="18"/>
      <c r="C77" s="18"/>
      <c r="D77" s="29"/>
      <c r="E77" s="19">
        <f>+IF(D$114&lt;5001,D77*VLOOKUP(D$2,paramêtre!A$2:E$6,2,FALSE),IF(KM!D$114&gt;20000,D77*VLOOKUP(D$2,paramêtre!A$2:E$6,5,FALSE),IF(D77="",0,D77*VLOOKUP(D$2,paramêtre!A$2:E$6,3,FALSE)+VLOOKUP(D$2,paramêtre!A$2:E$6,4,FALSE))))</f>
        <v>0</v>
      </c>
    </row>
    <row r="78" spans="1:5" ht="19.95" customHeight="1" x14ac:dyDescent="0.3">
      <c r="A78" s="17"/>
      <c r="B78" s="18"/>
      <c r="C78" s="18"/>
      <c r="D78" s="29"/>
      <c r="E78" s="19">
        <f>+IF(D$114&lt;5001,D78*VLOOKUP(D$2,paramêtre!A$2:E$6,2,FALSE),IF(KM!D$114&gt;20000,D78*VLOOKUP(D$2,paramêtre!A$2:E$6,5,FALSE),IF(D78="",0,D78*VLOOKUP(D$2,paramêtre!A$2:E$6,3,FALSE)+VLOOKUP(D$2,paramêtre!A$2:E$6,4,FALSE))))</f>
        <v>0</v>
      </c>
    </row>
    <row r="79" spans="1:5" ht="19.95" customHeight="1" x14ac:dyDescent="0.3">
      <c r="A79" s="17"/>
      <c r="B79" s="18"/>
      <c r="C79" s="18"/>
      <c r="D79" s="29"/>
      <c r="E79" s="19">
        <f>+IF(D$114&lt;5001,D79*VLOOKUP(D$2,paramêtre!A$2:E$6,2,FALSE),IF(KM!D$114&gt;20000,D79*VLOOKUP(D$2,paramêtre!A$2:E$6,5,FALSE),IF(D79="",0,D79*VLOOKUP(D$2,paramêtre!A$2:E$6,3,FALSE)+VLOOKUP(D$2,paramêtre!A$2:E$6,4,FALSE))))</f>
        <v>0</v>
      </c>
    </row>
    <row r="80" spans="1:5" ht="19.95" customHeight="1" x14ac:dyDescent="0.3">
      <c r="A80" s="17"/>
      <c r="B80" s="18"/>
      <c r="C80" s="18"/>
      <c r="D80" s="29"/>
      <c r="E80" s="19">
        <f>+IF(D$114&lt;5001,D80*VLOOKUP(D$2,paramêtre!A$2:E$6,2,FALSE),IF(KM!D$114&gt;20000,D80*VLOOKUP(D$2,paramêtre!A$2:E$6,5,FALSE),IF(D80="",0,D80*VLOOKUP(D$2,paramêtre!A$2:E$6,3,FALSE)+VLOOKUP(D$2,paramêtre!A$2:E$6,4,FALSE))))</f>
        <v>0</v>
      </c>
    </row>
    <row r="81" spans="1:5" ht="19.95" customHeight="1" x14ac:dyDescent="0.3">
      <c r="A81" s="17"/>
      <c r="B81" s="18"/>
      <c r="C81" s="18"/>
      <c r="D81" s="29"/>
      <c r="E81" s="19">
        <f>+IF(D$114&lt;5001,D81*VLOOKUP(D$2,paramêtre!A$2:E$6,2,FALSE),IF(KM!D$114&gt;20000,D81*VLOOKUP(D$2,paramêtre!A$2:E$6,5,FALSE),IF(D81="",0,D81*VLOOKUP(D$2,paramêtre!A$2:E$6,3,FALSE)+VLOOKUP(D$2,paramêtre!A$2:E$6,4,FALSE))))</f>
        <v>0</v>
      </c>
    </row>
    <row r="82" spans="1:5" ht="19.95" customHeight="1" x14ac:dyDescent="0.3">
      <c r="A82" s="17"/>
      <c r="B82" s="18"/>
      <c r="C82" s="18"/>
      <c r="D82" s="29"/>
      <c r="E82" s="19">
        <f>+IF(D$114&lt;5001,D82*VLOOKUP(D$2,paramêtre!A$2:E$6,2,FALSE),IF(KM!D$114&gt;20000,D82*VLOOKUP(D$2,paramêtre!A$2:E$6,5,FALSE),IF(D82="",0,D82*VLOOKUP(D$2,paramêtre!A$2:E$6,3,FALSE)+VLOOKUP(D$2,paramêtre!A$2:E$6,4,FALSE))))</f>
        <v>0</v>
      </c>
    </row>
    <row r="83" spans="1:5" ht="19.95" customHeight="1" x14ac:dyDescent="0.3">
      <c r="A83" s="17"/>
      <c r="B83" s="18"/>
      <c r="C83" s="18"/>
      <c r="D83" s="29"/>
      <c r="E83" s="19">
        <f>+IF(D$114&lt;5001,D83*VLOOKUP(D$2,paramêtre!A$2:E$6,2,FALSE),IF(KM!D$114&gt;20000,D83*VLOOKUP(D$2,paramêtre!A$2:E$6,5,FALSE),IF(D83="",0,D83*VLOOKUP(D$2,paramêtre!A$2:E$6,3,FALSE)+VLOOKUP(D$2,paramêtre!A$2:E$6,4,FALSE))))</f>
        <v>0</v>
      </c>
    </row>
    <row r="84" spans="1:5" ht="19.95" customHeight="1" x14ac:dyDescent="0.3">
      <c r="A84" s="17"/>
      <c r="B84" s="18"/>
      <c r="C84" s="18"/>
      <c r="D84" s="29"/>
      <c r="E84" s="19">
        <f>+IF(D$114&lt;5001,D84*VLOOKUP(D$2,paramêtre!A$2:E$6,2,FALSE),IF(KM!D$114&gt;20000,D84*VLOOKUP(D$2,paramêtre!A$2:E$6,5,FALSE),IF(D84="",0,D84*VLOOKUP(D$2,paramêtre!A$2:E$6,3,FALSE)+VLOOKUP(D$2,paramêtre!A$2:E$6,4,FALSE))))</f>
        <v>0</v>
      </c>
    </row>
    <row r="85" spans="1:5" ht="19.95" customHeight="1" x14ac:dyDescent="0.3">
      <c r="A85" s="17"/>
      <c r="B85" s="18"/>
      <c r="C85" s="18"/>
      <c r="D85" s="29"/>
      <c r="E85" s="19">
        <f>+IF(D$114&lt;5001,D85*VLOOKUP(D$2,paramêtre!A$2:E$6,2,FALSE),IF(KM!D$114&gt;20000,D85*VLOOKUP(D$2,paramêtre!A$2:E$6,5,FALSE),IF(D85="",0,D85*VLOOKUP(D$2,paramêtre!A$2:E$6,3,FALSE)+VLOOKUP(D$2,paramêtre!A$2:E$6,4,FALSE))))</f>
        <v>0</v>
      </c>
    </row>
    <row r="86" spans="1:5" ht="19.95" customHeight="1" x14ac:dyDescent="0.3">
      <c r="A86" s="17"/>
      <c r="B86" s="18"/>
      <c r="C86" s="18"/>
      <c r="D86" s="29"/>
      <c r="E86" s="19">
        <f>+IF(D$114&lt;5001,D86*VLOOKUP(D$2,paramêtre!A$2:E$6,2,FALSE),IF(KM!D$114&gt;20000,D86*VLOOKUP(D$2,paramêtre!A$2:E$6,5,FALSE),IF(D86="",0,D86*VLOOKUP(D$2,paramêtre!A$2:E$6,3,FALSE)+VLOOKUP(D$2,paramêtre!A$2:E$6,4,FALSE))))</f>
        <v>0</v>
      </c>
    </row>
    <row r="87" spans="1:5" ht="19.95" customHeight="1" x14ac:dyDescent="0.3">
      <c r="A87" s="17"/>
      <c r="B87" s="18"/>
      <c r="C87" s="18"/>
      <c r="D87" s="29"/>
      <c r="E87" s="19">
        <f>+IF(D$114&lt;5001,D87*VLOOKUP(D$2,paramêtre!A$2:E$6,2,FALSE),IF(KM!D$114&gt;20000,D87*VLOOKUP(D$2,paramêtre!A$2:E$6,5,FALSE),IF(D87="",0,D87*VLOOKUP(D$2,paramêtre!A$2:E$6,3,FALSE)+VLOOKUP(D$2,paramêtre!A$2:E$6,4,FALSE))))</f>
        <v>0</v>
      </c>
    </row>
    <row r="88" spans="1:5" ht="19.95" customHeight="1" x14ac:dyDescent="0.3">
      <c r="A88" s="17"/>
      <c r="B88" s="18"/>
      <c r="C88" s="18"/>
      <c r="D88" s="29"/>
      <c r="E88" s="19">
        <f>+IF(D$114&lt;5001,D88*VLOOKUP(D$2,paramêtre!A$2:E$6,2,FALSE),IF(KM!D$114&gt;20000,D88*VLOOKUP(D$2,paramêtre!A$2:E$6,5,FALSE),IF(D88="",0,D88*VLOOKUP(D$2,paramêtre!A$2:E$6,3,FALSE)+VLOOKUP(D$2,paramêtre!A$2:E$6,4,FALSE))))</f>
        <v>0</v>
      </c>
    </row>
    <row r="89" spans="1:5" ht="19.95" customHeight="1" x14ac:dyDescent="0.3">
      <c r="A89" s="17"/>
      <c r="B89" s="18"/>
      <c r="C89" s="18"/>
      <c r="D89" s="29"/>
      <c r="E89" s="19">
        <f>+IF(D$114&lt;5001,D89*VLOOKUP(D$2,paramêtre!A$2:E$6,2,FALSE),IF(KM!D$114&gt;20000,D89*VLOOKUP(D$2,paramêtre!A$2:E$6,5,FALSE),IF(D89="",0,D89*VLOOKUP(D$2,paramêtre!A$2:E$6,3,FALSE)+VLOOKUP(D$2,paramêtre!A$2:E$6,4,FALSE))))</f>
        <v>0</v>
      </c>
    </row>
    <row r="90" spans="1:5" ht="19.95" customHeight="1" x14ac:dyDescent="0.3">
      <c r="A90" s="17"/>
      <c r="B90" s="18"/>
      <c r="C90" s="18"/>
      <c r="D90" s="29"/>
      <c r="E90" s="19">
        <f>+IF(D$114&lt;5001,D90*VLOOKUP(D$2,paramêtre!A$2:E$6,2,FALSE),IF(KM!D$114&gt;20000,D90*VLOOKUP(D$2,paramêtre!A$2:E$6,5,FALSE),IF(D90="",0,D90*VLOOKUP(D$2,paramêtre!A$2:E$6,3,FALSE)+VLOOKUP(D$2,paramêtre!A$2:E$6,4,FALSE))))</f>
        <v>0</v>
      </c>
    </row>
    <row r="91" spans="1:5" ht="19.95" customHeight="1" x14ac:dyDescent="0.3">
      <c r="A91" s="17"/>
      <c r="B91" s="18"/>
      <c r="C91" s="18"/>
      <c r="D91" s="29"/>
      <c r="E91" s="19">
        <f>+IF(D$114&lt;5001,D91*VLOOKUP(D$2,paramêtre!A$2:E$6,2,FALSE),IF(KM!D$114&gt;20000,D91*VLOOKUP(D$2,paramêtre!A$2:E$6,5,FALSE),IF(D91="",0,D91*VLOOKUP(D$2,paramêtre!A$2:E$6,3,FALSE)+VLOOKUP(D$2,paramêtre!A$2:E$6,4,FALSE))))</f>
        <v>0</v>
      </c>
    </row>
    <row r="92" spans="1:5" ht="19.95" customHeight="1" x14ac:dyDescent="0.3">
      <c r="A92" s="17"/>
      <c r="B92" s="18"/>
      <c r="C92" s="18"/>
      <c r="D92" s="29"/>
      <c r="E92" s="19">
        <f>+IF(D$114&lt;5001,D92*VLOOKUP(D$2,paramêtre!A$2:E$6,2,FALSE),IF(KM!D$114&gt;20000,D92*VLOOKUP(D$2,paramêtre!A$2:E$6,5,FALSE),IF(D92="",0,D92*VLOOKUP(D$2,paramêtre!A$2:E$6,3,FALSE)+VLOOKUP(D$2,paramêtre!A$2:E$6,4,FALSE))))</f>
        <v>0</v>
      </c>
    </row>
    <row r="93" spans="1:5" ht="19.95" customHeight="1" x14ac:dyDescent="0.3">
      <c r="A93" s="17"/>
      <c r="B93" s="18"/>
      <c r="C93" s="18"/>
      <c r="D93" s="29"/>
      <c r="E93" s="19">
        <f>+IF(D$114&lt;5001,D93*VLOOKUP(D$2,paramêtre!A$2:E$6,2,FALSE),IF(KM!D$114&gt;20000,D93*VLOOKUP(D$2,paramêtre!A$2:E$6,5,FALSE),IF(D93="",0,D93*VLOOKUP(D$2,paramêtre!A$2:E$6,3,FALSE)+VLOOKUP(D$2,paramêtre!A$2:E$6,4,FALSE))))</f>
        <v>0</v>
      </c>
    </row>
    <row r="94" spans="1:5" ht="19.95" customHeight="1" x14ac:dyDescent="0.3">
      <c r="A94" s="17"/>
      <c r="B94" s="18"/>
      <c r="C94" s="18"/>
      <c r="D94" s="29"/>
      <c r="E94" s="19">
        <f>+IF(D$114&lt;5001,D94*VLOOKUP(D$2,paramêtre!A$2:E$6,2,FALSE),IF(KM!D$114&gt;20000,D94*VLOOKUP(D$2,paramêtre!A$2:E$6,5,FALSE),IF(D94="",0,D94*VLOOKUP(D$2,paramêtre!A$2:E$6,3,FALSE)+VLOOKUP(D$2,paramêtre!A$2:E$6,4,FALSE))))</f>
        <v>0</v>
      </c>
    </row>
    <row r="95" spans="1:5" ht="19.95" customHeight="1" x14ac:dyDescent="0.3">
      <c r="A95" s="17"/>
      <c r="B95" s="18"/>
      <c r="C95" s="18"/>
      <c r="D95" s="29"/>
      <c r="E95" s="19">
        <f>+IF(D$114&lt;5001,D95*VLOOKUP(D$2,paramêtre!A$2:E$6,2,FALSE),IF(KM!D$114&gt;20000,D95*VLOOKUP(D$2,paramêtre!A$2:E$6,5,FALSE),IF(D95="",0,D95*VLOOKUP(D$2,paramêtre!A$2:E$6,3,FALSE)+VLOOKUP(D$2,paramêtre!A$2:E$6,4,FALSE))))</f>
        <v>0</v>
      </c>
    </row>
    <row r="96" spans="1:5" ht="19.95" customHeight="1" x14ac:dyDescent="0.3">
      <c r="A96" s="17"/>
      <c r="B96" s="18"/>
      <c r="C96" s="18"/>
      <c r="D96" s="29"/>
      <c r="E96" s="19">
        <f>+IF(D$114&lt;5001,D96*VLOOKUP(D$2,paramêtre!A$2:E$6,2,FALSE),IF(KM!D$114&gt;20000,D96*VLOOKUP(D$2,paramêtre!A$2:E$6,5,FALSE),IF(D96="",0,D96*VLOOKUP(D$2,paramêtre!A$2:E$6,3,FALSE)+VLOOKUP(D$2,paramêtre!A$2:E$6,4,FALSE))))</f>
        <v>0</v>
      </c>
    </row>
    <row r="97" spans="1:5" ht="19.95" customHeight="1" x14ac:dyDescent="0.3">
      <c r="A97" s="17"/>
      <c r="B97" s="18"/>
      <c r="C97" s="18"/>
      <c r="D97" s="29"/>
      <c r="E97" s="19">
        <f>+IF(D$114&lt;5001,D97*VLOOKUP(D$2,paramêtre!A$2:E$6,2,FALSE),IF(KM!D$114&gt;20000,D97*VLOOKUP(D$2,paramêtre!A$2:E$6,5,FALSE),IF(D97="",0,D97*VLOOKUP(D$2,paramêtre!A$2:E$6,3,FALSE)+VLOOKUP(D$2,paramêtre!A$2:E$6,4,FALSE))))</f>
        <v>0</v>
      </c>
    </row>
    <row r="98" spans="1:5" ht="19.95" customHeight="1" x14ac:dyDescent="0.3">
      <c r="A98" s="17"/>
      <c r="B98" s="18"/>
      <c r="C98" s="18"/>
      <c r="D98" s="29"/>
      <c r="E98" s="19">
        <f>+IF(D$114&lt;5001,D98*VLOOKUP(D$2,paramêtre!A$2:E$6,2,FALSE),IF(KM!D$114&gt;20000,D98*VLOOKUP(D$2,paramêtre!A$2:E$6,5,FALSE),IF(D98="",0,D98*VLOOKUP(D$2,paramêtre!A$2:E$6,3,FALSE)+VLOOKUP(D$2,paramêtre!A$2:E$6,4,FALSE))))</f>
        <v>0</v>
      </c>
    </row>
    <row r="99" spans="1:5" ht="19.95" customHeight="1" x14ac:dyDescent="0.3">
      <c r="A99" s="17"/>
      <c r="B99" s="18"/>
      <c r="C99" s="18"/>
      <c r="D99" s="29"/>
      <c r="E99" s="19">
        <f>+IF(D$114&lt;5001,D99*VLOOKUP(D$2,paramêtre!A$2:E$6,2,FALSE),IF(KM!D$114&gt;20000,D99*VLOOKUP(D$2,paramêtre!A$2:E$6,5,FALSE),IF(D99="",0,D99*VLOOKUP(D$2,paramêtre!A$2:E$6,3,FALSE)+VLOOKUP(D$2,paramêtre!A$2:E$6,4,FALSE))))</f>
        <v>0</v>
      </c>
    </row>
    <row r="100" spans="1:5" ht="19.95" customHeight="1" x14ac:dyDescent="0.3">
      <c r="A100" s="17"/>
      <c r="B100" s="18"/>
      <c r="C100" s="18"/>
      <c r="D100" s="29"/>
      <c r="E100" s="19">
        <f>+IF(D$114&lt;5001,D100*VLOOKUP(D$2,paramêtre!A$2:E$6,2,FALSE),IF(KM!D$114&gt;20000,D100*VLOOKUP(D$2,paramêtre!A$2:E$6,5,FALSE),IF(D100="",0,D100*VLOOKUP(D$2,paramêtre!A$2:E$6,3,FALSE)+VLOOKUP(D$2,paramêtre!A$2:E$6,4,FALSE))))</f>
        <v>0</v>
      </c>
    </row>
    <row r="101" spans="1:5" ht="19.95" customHeight="1" x14ac:dyDescent="0.3">
      <c r="A101" s="17"/>
      <c r="B101" s="18"/>
      <c r="C101" s="18"/>
      <c r="D101" s="29"/>
      <c r="E101" s="19">
        <f>+IF(D$114&lt;5001,D101*VLOOKUP(D$2,paramêtre!A$2:E$6,2,FALSE),IF(KM!D$114&gt;20000,D101*VLOOKUP(D$2,paramêtre!A$2:E$6,5,FALSE),IF(D101="",0,D101*VLOOKUP(D$2,paramêtre!A$2:E$6,3,FALSE)+VLOOKUP(D$2,paramêtre!A$2:E$6,4,FALSE))))</f>
        <v>0</v>
      </c>
    </row>
    <row r="102" spans="1:5" ht="19.95" customHeight="1" x14ac:dyDescent="0.3">
      <c r="A102" s="17"/>
      <c r="B102" s="18"/>
      <c r="C102" s="18"/>
      <c r="D102" s="29"/>
      <c r="E102" s="19">
        <f>+IF(D$114&lt;5001,D102*VLOOKUP(D$2,paramêtre!A$2:E$6,2,FALSE),IF(KM!D$114&gt;20000,D102*VLOOKUP(D$2,paramêtre!A$2:E$6,5,FALSE),IF(D102="",0,D102*VLOOKUP(D$2,paramêtre!A$2:E$6,3,FALSE)+VLOOKUP(D$2,paramêtre!A$2:E$6,4,FALSE))))</f>
        <v>0</v>
      </c>
    </row>
    <row r="103" spans="1:5" ht="19.95" customHeight="1" x14ac:dyDescent="0.3">
      <c r="A103" s="17"/>
      <c r="B103" s="18"/>
      <c r="C103" s="18"/>
      <c r="D103" s="29"/>
      <c r="E103" s="19">
        <f>+IF(D$114&lt;5001,D103*VLOOKUP(D$2,paramêtre!A$2:E$6,2,FALSE),IF(KM!D$114&gt;20000,D103*VLOOKUP(D$2,paramêtre!A$2:E$6,5,FALSE),IF(D103="",0,D103*VLOOKUP(D$2,paramêtre!A$2:E$6,3,FALSE)+VLOOKUP(D$2,paramêtre!A$2:E$6,4,FALSE))))</f>
        <v>0</v>
      </c>
    </row>
    <row r="104" spans="1:5" ht="19.95" customHeight="1" x14ac:dyDescent="0.3">
      <c r="A104" s="17"/>
      <c r="B104" s="18"/>
      <c r="C104" s="18"/>
      <c r="D104" s="29"/>
      <c r="E104" s="19">
        <f>+IF(D$114&lt;5001,D104*VLOOKUP(D$2,paramêtre!A$2:E$6,2,FALSE),IF(KM!D$114&gt;20000,D104*VLOOKUP(D$2,paramêtre!A$2:E$6,5,FALSE),IF(D104="",0,D104*VLOOKUP(D$2,paramêtre!A$2:E$6,3,FALSE)+VLOOKUP(D$2,paramêtre!A$2:E$6,4,FALSE))))</f>
        <v>0</v>
      </c>
    </row>
    <row r="105" spans="1:5" ht="19.95" customHeight="1" x14ac:dyDescent="0.3">
      <c r="A105" s="17"/>
      <c r="B105" s="18"/>
      <c r="C105" s="18"/>
      <c r="D105" s="29"/>
      <c r="E105" s="19">
        <f>+IF(D$114&lt;5001,D105*VLOOKUP(D$2,paramêtre!A$2:E$6,2,FALSE),IF(KM!D$114&gt;20000,D105*VLOOKUP(D$2,paramêtre!A$2:E$6,5,FALSE),IF(D105="",0,D105*VLOOKUP(D$2,paramêtre!A$2:E$6,3,FALSE)+VLOOKUP(D$2,paramêtre!A$2:E$6,4,FALSE))))</f>
        <v>0</v>
      </c>
    </row>
    <row r="106" spans="1:5" ht="19.95" customHeight="1" x14ac:dyDescent="0.3">
      <c r="A106" s="17"/>
      <c r="B106" s="18"/>
      <c r="C106" s="18"/>
      <c r="D106" s="29"/>
      <c r="E106" s="19">
        <f>+IF(D$114&lt;5001,D106*VLOOKUP(D$2,paramêtre!A$2:E$6,2,FALSE),IF(KM!D$114&gt;20000,D106*VLOOKUP(D$2,paramêtre!A$2:E$6,5,FALSE),IF(D106="",0,D106*VLOOKUP(D$2,paramêtre!A$2:E$6,3,FALSE)+VLOOKUP(D$2,paramêtre!A$2:E$6,4,FALSE))))</f>
        <v>0</v>
      </c>
    </row>
    <row r="107" spans="1:5" ht="19.95" customHeight="1" x14ac:dyDescent="0.3">
      <c r="A107" s="17"/>
      <c r="B107" s="18"/>
      <c r="C107" s="18"/>
      <c r="D107" s="29"/>
      <c r="E107" s="19">
        <f>+IF(D$114&lt;5001,D107*VLOOKUP(D$2,paramêtre!A$2:E$6,2,FALSE),IF(KM!D$114&gt;20000,D107*VLOOKUP(D$2,paramêtre!A$2:E$6,5,FALSE),IF(D107="",0,D107*VLOOKUP(D$2,paramêtre!A$2:E$6,3,FALSE)+VLOOKUP(D$2,paramêtre!A$2:E$6,4,FALSE))))</f>
        <v>0</v>
      </c>
    </row>
    <row r="108" spans="1:5" ht="19.95" customHeight="1" x14ac:dyDescent="0.3">
      <c r="A108" s="17"/>
      <c r="B108" s="18"/>
      <c r="C108" s="18"/>
      <c r="D108" s="29"/>
      <c r="E108" s="19">
        <f>+IF(D$114&lt;5001,D108*VLOOKUP(D$2,paramêtre!A$2:E$6,2,FALSE),IF(KM!D$114&gt;20000,D108*VLOOKUP(D$2,paramêtre!A$2:E$6,5,FALSE),IF(D108="",0,D108*VLOOKUP(D$2,paramêtre!A$2:E$6,3,FALSE)+VLOOKUP(D$2,paramêtre!A$2:E$6,4,FALSE))))</f>
        <v>0</v>
      </c>
    </row>
    <row r="109" spans="1:5" ht="19.95" customHeight="1" x14ac:dyDescent="0.3">
      <c r="A109" s="17"/>
      <c r="B109" s="18"/>
      <c r="C109" s="18"/>
      <c r="D109" s="29"/>
      <c r="E109" s="19">
        <f>+IF(D$114&lt;5001,D109*VLOOKUP(D$2,paramêtre!A$2:E$6,2,FALSE),IF(KM!D$114&gt;20000,D109*VLOOKUP(D$2,paramêtre!A$2:E$6,5,FALSE),IF(D109="",0,D109*VLOOKUP(D$2,paramêtre!A$2:E$6,3,FALSE)+VLOOKUP(D$2,paramêtre!A$2:E$6,4,FALSE))))</f>
        <v>0</v>
      </c>
    </row>
    <row r="110" spans="1:5" ht="19.95" customHeight="1" x14ac:dyDescent="0.3">
      <c r="A110" s="17"/>
      <c r="B110" s="18"/>
      <c r="C110" s="18"/>
      <c r="D110" s="29"/>
      <c r="E110" s="19">
        <f>+IF(D$114&lt;5001,D110*VLOOKUP(D$2,paramêtre!A$2:E$6,2,FALSE),IF(KM!D$114&gt;20000,D110*VLOOKUP(D$2,paramêtre!A$2:E$6,5,FALSE),IF(D110="",0,D110*VLOOKUP(D$2,paramêtre!A$2:E$6,3,FALSE)+VLOOKUP(D$2,paramêtre!A$2:E$6,4,FALSE))))</f>
        <v>0</v>
      </c>
    </row>
    <row r="111" spans="1:5" ht="19.95" customHeight="1" x14ac:dyDescent="0.3">
      <c r="A111" s="17"/>
      <c r="B111" s="18"/>
      <c r="C111" s="18"/>
      <c r="D111" s="29"/>
      <c r="E111" s="19">
        <f>+IF(D$114&lt;5001,D111*VLOOKUP(D$2,paramêtre!A$2:E$6,2,FALSE),IF(KM!D$114&gt;20000,D111*VLOOKUP(D$2,paramêtre!A$2:E$6,5,FALSE),IF(D111="",0,D111*VLOOKUP(D$2,paramêtre!A$2:E$6,3,FALSE)+VLOOKUP(D$2,paramêtre!A$2:E$6,4,FALSE))))</f>
        <v>0</v>
      </c>
    </row>
    <row r="112" spans="1:5" ht="19.95" customHeight="1" x14ac:dyDescent="0.3">
      <c r="A112" s="17"/>
      <c r="B112" s="18"/>
      <c r="C112" s="18"/>
      <c r="D112" s="29"/>
      <c r="E112" s="19">
        <f>+IF(D$114&lt;5001,D112*VLOOKUP(D$2,paramêtre!A$2:E$6,2,FALSE),IF(KM!D$114&gt;20000,D112*VLOOKUP(D$2,paramêtre!A$2:E$6,5,FALSE),IF(D112="",0,D112*VLOOKUP(D$2,paramêtre!A$2:E$6,3,FALSE)+VLOOKUP(D$2,paramêtre!A$2:E$6,4,FALSE))))</f>
        <v>0</v>
      </c>
    </row>
    <row r="113" spans="1:5" ht="19.95" customHeight="1" x14ac:dyDescent="0.3">
      <c r="A113" s="17"/>
      <c r="B113" s="18"/>
      <c r="C113" s="18"/>
      <c r="D113" s="29"/>
      <c r="E113" s="19">
        <f>+IF(D$114&lt;5001,D113*VLOOKUP(D$2,paramêtre!A$2:E$6,2,FALSE),IF(KM!D$114&gt;20000,D113*VLOOKUP(D$2,paramêtre!A$2:E$6,5,FALSE),IF(D113="",0,D113*VLOOKUP(D$2,paramêtre!A$2:E$6,3,FALSE)+VLOOKUP(D$2,paramêtre!A$2:E$6,4,FALSE))))</f>
        <v>0</v>
      </c>
    </row>
    <row r="114" spans="1:5" ht="19.95" customHeight="1" x14ac:dyDescent="0.5">
      <c r="A114" s="2"/>
      <c r="B114" s="6" t="s">
        <v>7</v>
      </c>
      <c r="C114" s="16"/>
      <c r="D114" s="6">
        <f>SUM(D4:D113)</f>
        <v>0</v>
      </c>
      <c r="E114" s="7">
        <f>SUM(E4:E113)</f>
        <v>0</v>
      </c>
    </row>
  </sheetData>
  <sheetProtection algorithmName="SHA-512" hashValue="PpZ86hgeDk2Nv9R1R315Qf12ovBAw/Zgh9WDrcvbLYRr9i1UmPfINFuXAHuQuBhKn4ZNy959NwoOXRHhe/CTmA==" saltValue="P+ci0k5tB+W+/vZ/tY4DnA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paramêtre!$A$2:$A$6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M7" sqref="M7"/>
    </sheetView>
  </sheetViews>
  <sheetFormatPr baseColWidth="10" defaultColWidth="10.77734375" defaultRowHeight="14.4" x14ac:dyDescent="0.3"/>
  <cols>
    <col min="1" max="1" width="12" bestFit="1" customWidth="1"/>
    <col min="2" max="2" width="41.109375" customWidth="1"/>
    <col min="3" max="6" width="13.6640625" customWidth="1"/>
    <col min="7" max="7" width="12.6640625" customWidth="1"/>
    <col min="8" max="10" width="13.6640625" customWidth="1"/>
    <col min="11" max="11" width="12.6640625" customWidth="1"/>
  </cols>
  <sheetData>
    <row r="1" spans="1:11" ht="25.2" customHeight="1" x14ac:dyDescent="0.55000000000000004">
      <c r="A1" s="34" t="s">
        <v>16</v>
      </c>
      <c r="I1" s="27" t="str">
        <f>+CONCATENATE(Synthèse!B8," ",Synthèse!D8)</f>
        <v xml:space="preserve"> </v>
      </c>
    </row>
    <row r="2" spans="1:11" ht="31.2" x14ac:dyDescent="0.3">
      <c r="A2" s="28" t="s">
        <v>11</v>
      </c>
      <c r="B2" s="28" t="s">
        <v>12</v>
      </c>
      <c r="C2" s="28" t="s">
        <v>13</v>
      </c>
      <c r="D2" s="28" t="s">
        <v>31</v>
      </c>
      <c r="E2" s="28" t="s">
        <v>32</v>
      </c>
      <c r="F2" s="28" t="s">
        <v>33</v>
      </c>
      <c r="G2" s="28" t="s">
        <v>37</v>
      </c>
      <c r="H2" s="28" t="s">
        <v>34</v>
      </c>
      <c r="I2" s="28" t="s">
        <v>23</v>
      </c>
      <c r="J2" s="28" t="s">
        <v>14</v>
      </c>
      <c r="K2" s="28" t="s">
        <v>15</v>
      </c>
    </row>
    <row r="3" spans="1:11" ht="15.6" x14ac:dyDescent="0.3">
      <c r="A3" s="23"/>
      <c r="B3" s="21"/>
      <c r="C3" s="22"/>
      <c r="D3" s="22"/>
      <c r="E3" s="22"/>
      <c r="F3" s="22"/>
      <c r="G3" s="22"/>
      <c r="H3" s="22"/>
      <c r="I3" s="22"/>
      <c r="J3" s="22"/>
      <c r="K3" s="20">
        <f>SUM(C3:J3)</f>
        <v>0</v>
      </c>
    </row>
    <row r="4" spans="1:11" ht="15.6" x14ac:dyDescent="0.3">
      <c r="A4" s="23"/>
      <c r="B4" s="21"/>
      <c r="C4" s="22"/>
      <c r="D4" s="22"/>
      <c r="E4" s="22"/>
      <c r="F4" s="22"/>
      <c r="G4" s="22"/>
      <c r="H4" s="22"/>
      <c r="I4" s="22"/>
      <c r="J4" s="22"/>
      <c r="K4" s="20">
        <f t="shared" ref="K4:K67" si="0">SUM(C4:J4)</f>
        <v>0</v>
      </c>
    </row>
    <row r="5" spans="1:11" ht="15.6" x14ac:dyDescent="0.3">
      <c r="A5" s="23"/>
      <c r="B5" s="21"/>
      <c r="C5" s="22"/>
      <c r="D5" s="22"/>
      <c r="E5" s="22"/>
      <c r="F5" s="22"/>
      <c r="G5" s="22"/>
      <c r="H5" s="22"/>
      <c r="I5" s="22"/>
      <c r="J5" s="22"/>
      <c r="K5" s="20">
        <f t="shared" si="0"/>
        <v>0</v>
      </c>
    </row>
    <row r="6" spans="1:11" ht="15.6" x14ac:dyDescent="0.3">
      <c r="A6" s="23"/>
      <c r="B6" s="21"/>
      <c r="C6" s="22"/>
      <c r="D6" s="22"/>
      <c r="E6" s="22"/>
      <c r="F6" s="22"/>
      <c r="G6" s="22"/>
      <c r="H6" s="22"/>
      <c r="I6" s="22"/>
      <c r="J6" s="22"/>
      <c r="K6" s="20">
        <f t="shared" si="0"/>
        <v>0</v>
      </c>
    </row>
    <row r="7" spans="1:11" ht="15.6" x14ac:dyDescent="0.3">
      <c r="A7" s="23"/>
      <c r="B7" s="21"/>
      <c r="C7" s="22"/>
      <c r="D7" s="22"/>
      <c r="E7" s="22"/>
      <c r="F7" s="22"/>
      <c r="G7" s="22"/>
      <c r="H7" s="22"/>
      <c r="I7" s="22"/>
      <c r="J7" s="22"/>
      <c r="K7" s="20">
        <f t="shared" si="0"/>
        <v>0</v>
      </c>
    </row>
    <row r="8" spans="1:11" ht="15.6" x14ac:dyDescent="0.3">
      <c r="A8" s="23"/>
      <c r="B8" s="21"/>
      <c r="C8" s="22"/>
      <c r="D8" s="22"/>
      <c r="E8" s="22"/>
      <c r="F8" s="22"/>
      <c r="G8" s="22"/>
      <c r="H8" s="22"/>
      <c r="I8" s="22"/>
      <c r="J8" s="22"/>
      <c r="K8" s="20">
        <f t="shared" si="0"/>
        <v>0</v>
      </c>
    </row>
    <row r="9" spans="1:11" ht="15.6" x14ac:dyDescent="0.3">
      <c r="A9" s="23"/>
      <c r="B9" s="21"/>
      <c r="C9" s="22"/>
      <c r="D9" s="22"/>
      <c r="E9" s="22"/>
      <c r="F9" s="22"/>
      <c r="G9" s="22"/>
      <c r="H9" s="22"/>
      <c r="I9" s="22"/>
      <c r="J9" s="22"/>
      <c r="K9" s="20">
        <f t="shared" si="0"/>
        <v>0</v>
      </c>
    </row>
    <row r="10" spans="1:11" ht="15.6" x14ac:dyDescent="0.3">
      <c r="A10" s="23"/>
      <c r="B10" s="21"/>
      <c r="C10" s="22"/>
      <c r="D10" s="22"/>
      <c r="E10" s="22"/>
      <c r="F10" s="22"/>
      <c r="G10" s="22"/>
      <c r="H10" s="22"/>
      <c r="I10" s="22"/>
      <c r="J10" s="22"/>
      <c r="K10" s="20">
        <f t="shared" si="0"/>
        <v>0</v>
      </c>
    </row>
    <row r="11" spans="1:11" ht="15.6" x14ac:dyDescent="0.3">
      <c r="A11" s="23"/>
      <c r="B11" s="21"/>
      <c r="C11" s="22"/>
      <c r="D11" s="22"/>
      <c r="E11" s="22"/>
      <c r="F11" s="22"/>
      <c r="G11" s="22"/>
      <c r="H11" s="22"/>
      <c r="I11" s="22"/>
      <c r="J11" s="22"/>
      <c r="K11" s="20">
        <f t="shared" si="0"/>
        <v>0</v>
      </c>
    </row>
    <row r="12" spans="1:11" ht="15.6" x14ac:dyDescent="0.3">
      <c r="A12" s="23"/>
      <c r="B12" s="21"/>
      <c r="C12" s="22"/>
      <c r="D12" s="22"/>
      <c r="E12" s="22"/>
      <c r="F12" s="22"/>
      <c r="G12" s="22"/>
      <c r="H12" s="22"/>
      <c r="I12" s="22"/>
      <c r="J12" s="22"/>
      <c r="K12" s="20">
        <f t="shared" si="0"/>
        <v>0</v>
      </c>
    </row>
    <row r="13" spans="1:11" ht="15.6" x14ac:dyDescent="0.3">
      <c r="A13" s="23"/>
      <c r="B13" s="21"/>
      <c r="C13" s="22"/>
      <c r="D13" s="22"/>
      <c r="E13" s="22"/>
      <c r="F13" s="22"/>
      <c r="G13" s="22"/>
      <c r="H13" s="22"/>
      <c r="I13" s="22"/>
      <c r="J13" s="22"/>
      <c r="K13" s="20">
        <f t="shared" si="0"/>
        <v>0</v>
      </c>
    </row>
    <row r="14" spans="1:11" ht="15.6" x14ac:dyDescent="0.3">
      <c r="A14" s="23"/>
      <c r="B14" s="21"/>
      <c r="C14" s="22"/>
      <c r="D14" s="22"/>
      <c r="E14" s="22"/>
      <c r="F14" s="22"/>
      <c r="G14" s="22"/>
      <c r="H14" s="22"/>
      <c r="I14" s="22"/>
      <c r="J14" s="22"/>
      <c r="K14" s="20">
        <f t="shared" si="0"/>
        <v>0</v>
      </c>
    </row>
    <row r="15" spans="1:11" ht="15.6" x14ac:dyDescent="0.3">
      <c r="A15" s="23"/>
      <c r="B15" s="21"/>
      <c r="C15" s="22"/>
      <c r="D15" s="22"/>
      <c r="E15" s="22"/>
      <c r="F15" s="22"/>
      <c r="G15" s="22"/>
      <c r="H15" s="22"/>
      <c r="I15" s="22"/>
      <c r="J15" s="22"/>
      <c r="K15" s="20">
        <f t="shared" si="0"/>
        <v>0</v>
      </c>
    </row>
    <row r="16" spans="1:11" ht="15.6" x14ac:dyDescent="0.3">
      <c r="A16" s="23"/>
      <c r="B16" s="21"/>
      <c r="C16" s="22"/>
      <c r="D16" s="22"/>
      <c r="E16" s="22"/>
      <c r="F16" s="22"/>
      <c r="G16" s="22"/>
      <c r="H16" s="22"/>
      <c r="I16" s="22"/>
      <c r="J16" s="22"/>
      <c r="K16" s="20">
        <f t="shared" si="0"/>
        <v>0</v>
      </c>
    </row>
    <row r="17" spans="1:11" ht="15.6" x14ac:dyDescent="0.3">
      <c r="A17" s="23"/>
      <c r="B17" s="21"/>
      <c r="C17" s="22"/>
      <c r="D17" s="22"/>
      <c r="E17" s="22"/>
      <c r="F17" s="22"/>
      <c r="G17" s="22"/>
      <c r="H17" s="22"/>
      <c r="I17" s="22"/>
      <c r="J17" s="22"/>
      <c r="K17" s="20">
        <f t="shared" si="0"/>
        <v>0</v>
      </c>
    </row>
    <row r="18" spans="1:11" ht="15.6" x14ac:dyDescent="0.3">
      <c r="A18" s="23"/>
      <c r="B18" s="21"/>
      <c r="C18" s="22"/>
      <c r="D18" s="22"/>
      <c r="E18" s="22"/>
      <c r="F18" s="22"/>
      <c r="G18" s="22"/>
      <c r="H18" s="22"/>
      <c r="I18" s="22"/>
      <c r="J18" s="22"/>
      <c r="K18" s="20">
        <f t="shared" si="0"/>
        <v>0</v>
      </c>
    </row>
    <row r="19" spans="1:11" ht="15.6" x14ac:dyDescent="0.3">
      <c r="A19" s="23"/>
      <c r="B19" s="21"/>
      <c r="C19" s="22"/>
      <c r="D19" s="22"/>
      <c r="E19" s="22"/>
      <c r="F19" s="22"/>
      <c r="G19" s="22"/>
      <c r="H19" s="22"/>
      <c r="I19" s="22"/>
      <c r="J19" s="22"/>
      <c r="K19" s="20">
        <f t="shared" si="0"/>
        <v>0</v>
      </c>
    </row>
    <row r="20" spans="1:11" ht="15.6" x14ac:dyDescent="0.3">
      <c r="A20" s="23"/>
      <c r="B20" s="21"/>
      <c r="C20" s="22"/>
      <c r="D20" s="22"/>
      <c r="E20" s="22"/>
      <c r="F20" s="22"/>
      <c r="G20" s="22"/>
      <c r="H20" s="22"/>
      <c r="I20" s="22"/>
      <c r="J20" s="22"/>
      <c r="K20" s="20">
        <f t="shared" si="0"/>
        <v>0</v>
      </c>
    </row>
    <row r="21" spans="1:11" ht="15.6" x14ac:dyDescent="0.3">
      <c r="A21" s="23"/>
      <c r="B21" s="21"/>
      <c r="C21" s="22"/>
      <c r="D21" s="22"/>
      <c r="E21" s="22"/>
      <c r="F21" s="22"/>
      <c r="G21" s="22"/>
      <c r="H21" s="22"/>
      <c r="I21" s="22"/>
      <c r="J21" s="22"/>
      <c r="K21" s="20">
        <f t="shared" si="0"/>
        <v>0</v>
      </c>
    </row>
    <row r="22" spans="1:11" ht="15.6" x14ac:dyDescent="0.3">
      <c r="A22" s="23"/>
      <c r="B22" s="21"/>
      <c r="C22" s="22"/>
      <c r="D22" s="22"/>
      <c r="E22" s="22"/>
      <c r="F22" s="22"/>
      <c r="G22" s="22"/>
      <c r="H22" s="22"/>
      <c r="I22" s="22"/>
      <c r="J22" s="22"/>
      <c r="K22" s="20">
        <f t="shared" si="0"/>
        <v>0</v>
      </c>
    </row>
    <row r="23" spans="1:11" ht="15.6" x14ac:dyDescent="0.3">
      <c r="A23" s="23"/>
      <c r="B23" s="21"/>
      <c r="C23" s="22"/>
      <c r="D23" s="22"/>
      <c r="E23" s="22"/>
      <c r="F23" s="22"/>
      <c r="G23" s="22"/>
      <c r="H23" s="22"/>
      <c r="I23" s="22"/>
      <c r="J23" s="22"/>
      <c r="K23" s="20">
        <f t="shared" si="0"/>
        <v>0</v>
      </c>
    </row>
    <row r="24" spans="1:11" ht="15.6" x14ac:dyDescent="0.3">
      <c r="A24" s="23"/>
      <c r="B24" s="21"/>
      <c r="C24" s="22"/>
      <c r="D24" s="22"/>
      <c r="E24" s="22"/>
      <c r="F24" s="22"/>
      <c r="G24" s="22"/>
      <c r="H24" s="22"/>
      <c r="I24" s="22"/>
      <c r="J24" s="22"/>
      <c r="K24" s="20">
        <f t="shared" si="0"/>
        <v>0</v>
      </c>
    </row>
    <row r="25" spans="1:11" ht="15.6" x14ac:dyDescent="0.3">
      <c r="A25" s="23"/>
      <c r="B25" s="21"/>
      <c r="C25" s="22"/>
      <c r="D25" s="22"/>
      <c r="E25" s="22"/>
      <c r="F25" s="22"/>
      <c r="G25" s="22"/>
      <c r="H25" s="22"/>
      <c r="I25" s="22"/>
      <c r="J25" s="22"/>
      <c r="K25" s="20">
        <f t="shared" si="0"/>
        <v>0</v>
      </c>
    </row>
    <row r="26" spans="1:11" ht="15.6" x14ac:dyDescent="0.3">
      <c r="A26" s="23"/>
      <c r="B26" s="21"/>
      <c r="C26" s="22"/>
      <c r="D26" s="22"/>
      <c r="E26" s="22"/>
      <c r="F26" s="22"/>
      <c r="G26" s="22"/>
      <c r="H26" s="22"/>
      <c r="I26" s="22"/>
      <c r="J26" s="22"/>
      <c r="K26" s="20">
        <f t="shared" si="0"/>
        <v>0</v>
      </c>
    </row>
    <row r="27" spans="1:11" ht="15.6" x14ac:dyDescent="0.3">
      <c r="A27" s="23"/>
      <c r="B27" s="21"/>
      <c r="C27" s="22"/>
      <c r="D27" s="22"/>
      <c r="E27" s="22"/>
      <c r="F27" s="22"/>
      <c r="G27" s="22"/>
      <c r="H27" s="22"/>
      <c r="I27" s="22"/>
      <c r="J27" s="22"/>
      <c r="K27" s="20">
        <f t="shared" si="0"/>
        <v>0</v>
      </c>
    </row>
    <row r="28" spans="1:11" ht="15.6" x14ac:dyDescent="0.3">
      <c r="A28" s="23"/>
      <c r="B28" s="21"/>
      <c r="C28" s="22"/>
      <c r="D28" s="22"/>
      <c r="E28" s="22"/>
      <c r="F28" s="22"/>
      <c r="G28" s="22"/>
      <c r="H28" s="22"/>
      <c r="I28" s="22"/>
      <c r="J28" s="22"/>
      <c r="K28" s="20">
        <f t="shared" si="0"/>
        <v>0</v>
      </c>
    </row>
    <row r="29" spans="1:11" ht="15.6" x14ac:dyDescent="0.3">
      <c r="A29" s="23"/>
      <c r="B29" s="21"/>
      <c r="C29" s="22"/>
      <c r="D29" s="22"/>
      <c r="E29" s="22"/>
      <c r="F29" s="22"/>
      <c r="G29" s="22"/>
      <c r="H29" s="22"/>
      <c r="I29" s="22"/>
      <c r="J29" s="22"/>
      <c r="K29" s="20">
        <f t="shared" si="0"/>
        <v>0</v>
      </c>
    </row>
    <row r="30" spans="1:11" ht="15.6" x14ac:dyDescent="0.3">
      <c r="A30" s="23"/>
      <c r="B30" s="21"/>
      <c r="C30" s="22"/>
      <c r="D30" s="22"/>
      <c r="E30" s="22"/>
      <c r="F30" s="22"/>
      <c r="G30" s="22"/>
      <c r="H30" s="22"/>
      <c r="I30" s="22"/>
      <c r="J30" s="22"/>
      <c r="K30" s="20">
        <f t="shared" si="0"/>
        <v>0</v>
      </c>
    </row>
    <row r="31" spans="1:11" ht="15.6" x14ac:dyDescent="0.3">
      <c r="A31" s="23"/>
      <c r="B31" s="21"/>
      <c r="C31" s="22"/>
      <c r="D31" s="22"/>
      <c r="E31" s="22"/>
      <c r="F31" s="22"/>
      <c r="G31" s="22"/>
      <c r="H31" s="22"/>
      <c r="I31" s="22"/>
      <c r="J31" s="22"/>
      <c r="K31" s="20">
        <f t="shared" si="0"/>
        <v>0</v>
      </c>
    </row>
    <row r="32" spans="1:11" ht="15.6" x14ac:dyDescent="0.3">
      <c r="A32" s="23"/>
      <c r="B32" s="21"/>
      <c r="C32" s="22"/>
      <c r="D32" s="22"/>
      <c r="E32" s="22"/>
      <c r="F32" s="22"/>
      <c r="G32" s="22"/>
      <c r="H32" s="22"/>
      <c r="I32" s="22"/>
      <c r="J32" s="22"/>
      <c r="K32" s="20">
        <f t="shared" si="0"/>
        <v>0</v>
      </c>
    </row>
    <row r="33" spans="1:11" ht="15.6" x14ac:dyDescent="0.3">
      <c r="A33" s="23"/>
      <c r="B33" s="21"/>
      <c r="C33" s="22"/>
      <c r="D33" s="22"/>
      <c r="E33" s="22"/>
      <c r="F33" s="22"/>
      <c r="G33" s="22"/>
      <c r="H33" s="22"/>
      <c r="I33" s="22"/>
      <c r="J33" s="22"/>
      <c r="K33" s="20">
        <f t="shared" si="0"/>
        <v>0</v>
      </c>
    </row>
    <row r="34" spans="1:11" ht="15.6" x14ac:dyDescent="0.3">
      <c r="A34" s="23"/>
      <c r="B34" s="21"/>
      <c r="C34" s="22"/>
      <c r="D34" s="22"/>
      <c r="E34" s="22"/>
      <c r="F34" s="22"/>
      <c r="G34" s="22"/>
      <c r="H34" s="22"/>
      <c r="I34" s="22"/>
      <c r="J34" s="22"/>
      <c r="K34" s="20">
        <f t="shared" si="0"/>
        <v>0</v>
      </c>
    </row>
    <row r="35" spans="1:11" ht="15.6" x14ac:dyDescent="0.3">
      <c r="A35" s="23"/>
      <c r="B35" s="21"/>
      <c r="C35" s="22"/>
      <c r="D35" s="22"/>
      <c r="E35" s="22"/>
      <c r="F35" s="22"/>
      <c r="G35" s="22"/>
      <c r="H35" s="22"/>
      <c r="I35" s="22"/>
      <c r="J35" s="22"/>
      <c r="K35" s="20">
        <f t="shared" si="0"/>
        <v>0</v>
      </c>
    </row>
    <row r="36" spans="1:11" ht="15.6" x14ac:dyDescent="0.3">
      <c r="A36" s="23"/>
      <c r="B36" s="21"/>
      <c r="C36" s="22"/>
      <c r="D36" s="22"/>
      <c r="E36" s="22"/>
      <c r="F36" s="22"/>
      <c r="G36" s="22"/>
      <c r="H36" s="22"/>
      <c r="I36" s="22"/>
      <c r="J36" s="22"/>
      <c r="K36" s="20">
        <f t="shared" si="0"/>
        <v>0</v>
      </c>
    </row>
    <row r="37" spans="1:11" ht="15.6" x14ac:dyDescent="0.3">
      <c r="A37" s="23"/>
      <c r="B37" s="21"/>
      <c r="C37" s="22"/>
      <c r="D37" s="22"/>
      <c r="E37" s="22"/>
      <c r="F37" s="22"/>
      <c r="G37" s="22"/>
      <c r="H37" s="22"/>
      <c r="I37" s="22"/>
      <c r="J37" s="22"/>
      <c r="K37" s="20">
        <f t="shared" si="0"/>
        <v>0</v>
      </c>
    </row>
    <row r="38" spans="1:11" ht="15.6" x14ac:dyDescent="0.3">
      <c r="A38" s="23"/>
      <c r="B38" s="21"/>
      <c r="C38" s="22"/>
      <c r="D38" s="22"/>
      <c r="E38" s="22"/>
      <c r="F38" s="22"/>
      <c r="G38" s="22"/>
      <c r="H38" s="22"/>
      <c r="I38" s="22"/>
      <c r="J38" s="22"/>
      <c r="K38" s="20">
        <f t="shared" si="0"/>
        <v>0</v>
      </c>
    </row>
    <row r="39" spans="1:11" ht="15.6" x14ac:dyDescent="0.3">
      <c r="A39" s="23"/>
      <c r="B39" s="21"/>
      <c r="C39" s="22"/>
      <c r="D39" s="22"/>
      <c r="E39" s="22"/>
      <c r="F39" s="22"/>
      <c r="G39" s="22"/>
      <c r="H39" s="22"/>
      <c r="I39" s="22"/>
      <c r="J39" s="22"/>
      <c r="K39" s="20">
        <f t="shared" si="0"/>
        <v>0</v>
      </c>
    </row>
    <row r="40" spans="1:11" ht="15.6" x14ac:dyDescent="0.3">
      <c r="A40" s="23"/>
      <c r="B40" s="21"/>
      <c r="C40" s="22"/>
      <c r="D40" s="22"/>
      <c r="E40" s="22"/>
      <c r="F40" s="22"/>
      <c r="G40" s="22"/>
      <c r="H40" s="22"/>
      <c r="I40" s="22"/>
      <c r="J40" s="22"/>
      <c r="K40" s="20">
        <f t="shared" si="0"/>
        <v>0</v>
      </c>
    </row>
    <row r="41" spans="1:11" ht="15.6" x14ac:dyDescent="0.3">
      <c r="A41" s="23"/>
      <c r="B41" s="21"/>
      <c r="C41" s="22"/>
      <c r="D41" s="22"/>
      <c r="E41" s="22"/>
      <c r="F41" s="22"/>
      <c r="G41" s="22"/>
      <c r="H41" s="22"/>
      <c r="I41" s="22"/>
      <c r="J41" s="22"/>
      <c r="K41" s="20">
        <f t="shared" si="0"/>
        <v>0</v>
      </c>
    </row>
    <row r="42" spans="1:11" ht="15.6" x14ac:dyDescent="0.3">
      <c r="A42" s="23"/>
      <c r="B42" s="21"/>
      <c r="C42" s="22"/>
      <c r="D42" s="22"/>
      <c r="E42" s="22"/>
      <c r="F42" s="22"/>
      <c r="G42" s="22"/>
      <c r="H42" s="22"/>
      <c r="I42" s="22"/>
      <c r="J42" s="22"/>
      <c r="K42" s="20">
        <f t="shared" si="0"/>
        <v>0</v>
      </c>
    </row>
    <row r="43" spans="1:11" ht="15.6" x14ac:dyDescent="0.3">
      <c r="A43" s="23"/>
      <c r="B43" s="21"/>
      <c r="C43" s="22"/>
      <c r="D43" s="22"/>
      <c r="E43" s="22"/>
      <c r="F43" s="22"/>
      <c r="G43" s="22"/>
      <c r="H43" s="22"/>
      <c r="I43" s="22"/>
      <c r="J43" s="22"/>
      <c r="K43" s="20">
        <f t="shared" si="0"/>
        <v>0</v>
      </c>
    </row>
    <row r="44" spans="1:11" ht="15.6" x14ac:dyDescent="0.3">
      <c r="A44" s="23"/>
      <c r="B44" s="21"/>
      <c r="C44" s="22"/>
      <c r="D44" s="22"/>
      <c r="E44" s="22"/>
      <c r="F44" s="22"/>
      <c r="G44" s="22"/>
      <c r="H44" s="22"/>
      <c r="I44" s="22"/>
      <c r="J44" s="22"/>
      <c r="K44" s="20">
        <f t="shared" si="0"/>
        <v>0</v>
      </c>
    </row>
    <row r="45" spans="1:11" ht="15.6" x14ac:dyDescent="0.3">
      <c r="A45" s="23"/>
      <c r="B45" s="21"/>
      <c r="C45" s="22"/>
      <c r="D45" s="22"/>
      <c r="E45" s="22"/>
      <c r="F45" s="22"/>
      <c r="G45" s="22"/>
      <c r="H45" s="22"/>
      <c r="I45" s="22"/>
      <c r="J45" s="22"/>
      <c r="K45" s="20">
        <f t="shared" si="0"/>
        <v>0</v>
      </c>
    </row>
    <row r="46" spans="1:11" ht="15.6" x14ac:dyDescent="0.3">
      <c r="A46" s="23"/>
      <c r="B46" s="21"/>
      <c r="C46" s="22"/>
      <c r="D46" s="22"/>
      <c r="E46" s="22"/>
      <c r="F46" s="22"/>
      <c r="G46" s="22"/>
      <c r="H46" s="22"/>
      <c r="I46" s="22"/>
      <c r="J46" s="22"/>
      <c r="K46" s="20">
        <f t="shared" si="0"/>
        <v>0</v>
      </c>
    </row>
    <row r="47" spans="1:11" ht="15.6" x14ac:dyDescent="0.3">
      <c r="A47" s="23"/>
      <c r="B47" s="21"/>
      <c r="C47" s="22"/>
      <c r="D47" s="22"/>
      <c r="E47" s="22"/>
      <c r="F47" s="22"/>
      <c r="G47" s="22"/>
      <c r="H47" s="22"/>
      <c r="I47" s="22"/>
      <c r="J47" s="22"/>
      <c r="K47" s="20">
        <f t="shared" si="0"/>
        <v>0</v>
      </c>
    </row>
    <row r="48" spans="1:11" ht="15.6" x14ac:dyDescent="0.3">
      <c r="A48" s="23"/>
      <c r="B48" s="21"/>
      <c r="C48" s="22"/>
      <c r="D48" s="22"/>
      <c r="E48" s="22"/>
      <c r="F48" s="22"/>
      <c r="G48" s="22"/>
      <c r="H48" s="22"/>
      <c r="I48" s="22"/>
      <c r="J48" s="22"/>
      <c r="K48" s="20">
        <f t="shared" si="0"/>
        <v>0</v>
      </c>
    </row>
    <row r="49" spans="1:11" ht="15.6" x14ac:dyDescent="0.3">
      <c r="A49" s="23"/>
      <c r="B49" s="21"/>
      <c r="C49" s="22"/>
      <c r="D49" s="22"/>
      <c r="E49" s="22"/>
      <c r="F49" s="22"/>
      <c r="G49" s="22"/>
      <c r="H49" s="22"/>
      <c r="I49" s="22"/>
      <c r="J49" s="22"/>
      <c r="K49" s="20">
        <f t="shared" si="0"/>
        <v>0</v>
      </c>
    </row>
    <row r="50" spans="1:11" ht="15.6" x14ac:dyDescent="0.3">
      <c r="A50" s="23"/>
      <c r="B50" s="21"/>
      <c r="C50" s="22"/>
      <c r="D50" s="22"/>
      <c r="E50" s="22"/>
      <c r="F50" s="22"/>
      <c r="G50" s="22"/>
      <c r="H50" s="22"/>
      <c r="I50" s="22"/>
      <c r="J50" s="22"/>
      <c r="K50" s="20">
        <f t="shared" si="0"/>
        <v>0</v>
      </c>
    </row>
    <row r="51" spans="1:11" ht="15.6" x14ac:dyDescent="0.3">
      <c r="A51" s="23"/>
      <c r="B51" s="21"/>
      <c r="C51" s="22"/>
      <c r="D51" s="22"/>
      <c r="E51" s="22"/>
      <c r="F51" s="22"/>
      <c r="G51" s="22"/>
      <c r="H51" s="22"/>
      <c r="I51" s="22"/>
      <c r="J51" s="22"/>
      <c r="K51" s="20">
        <f t="shared" si="0"/>
        <v>0</v>
      </c>
    </row>
    <row r="52" spans="1:11" ht="15.6" x14ac:dyDescent="0.3">
      <c r="A52" s="23"/>
      <c r="B52" s="21"/>
      <c r="C52" s="22"/>
      <c r="D52" s="22"/>
      <c r="E52" s="22"/>
      <c r="F52" s="22"/>
      <c r="G52" s="22"/>
      <c r="H52" s="22"/>
      <c r="I52" s="22"/>
      <c r="J52" s="22"/>
      <c r="K52" s="20">
        <f t="shared" si="0"/>
        <v>0</v>
      </c>
    </row>
    <row r="53" spans="1:11" ht="15.6" x14ac:dyDescent="0.3">
      <c r="A53" s="23"/>
      <c r="B53" s="21"/>
      <c r="C53" s="22"/>
      <c r="D53" s="22"/>
      <c r="E53" s="22"/>
      <c r="F53" s="22"/>
      <c r="G53" s="22"/>
      <c r="H53" s="22"/>
      <c r="I53" s="22"/>
      <c r="J53" s="22"/>
      <c r="K53" s="20">
        <f t="shared" si="0"/>
        <v>0</v>
      </c>
    </row>
    <row r="54" spans="1:11" ht="15.6" x14ac:dyDescent="0.3">
      <c r="A54" s="23"/>
      <c r="B54" s="21"/>
      <c r="C54" s="22"/>
      <c r="D54" s="22"/>
      <c r="E54" s="22"/>
      <c r="F54" s="22"/>
      <c r="G54" s="22"/>
      <c r="H54" s="22"/>
      <c r="I54" s="22"/>
      <c r="J54" s="22"/>
      <c r="K54" s="20">
        <f t="shared" si="0"/>
        <v>0</v>
      </c>
    </row>
    <row r="55" spans="1:11" ht="15.6" x14ac:dyDescent="0.3">
      <c r="A55" s="23"/>
      <c r="B55" s="21"/>
      <c r="C55" s="22"/>
      <c r="D55" s="22"/>
      <c r="E55" s="22"/>
      <c r="F55" s="22"/>
      <c r="G55" s="22"/>
      <c r="H55" s="22"/>
      <c r="I55" s="22"/>
      <c r="J55" s="22"/>
      <c r="K55" s="20">
        <f t="shared" si="0"/>
        <v>0</v>
      </c>
    </row>
    <row r="56" spans="1:11" ht="15.6" x14ac:dyDescent="0.3">
      <c r="A56" s="23"/>
      <c r="B56" s="21"/>
      <c r="C56" s="22"/>
      <c r="D56" s="22"/>
      <c r="E56" s="22"/>
      <c r="F56" s="22"/>
      <c r="G56" s="22"/>
      <c r="H56" s="22"/>
      <c r="I56" s="22"/>
      <c r="J56" s="22"/>
      <c r="K56" s="20">
        <f t="shared" si="0"/>
        <v>0</v>
      </c>
    </row>
    <row r="57" spans="1:11" ht="15.6" x14ac:dyDescent="0.3">
      <c r="A57" s="23"/>
      <c r="B57" s="21"/>
      <c r="C57" s="22"/>
      <c r="D57" s="22"/>
      <c r="E57" s="22"/>
      <c r="F57" s="22"/>
      <c r="G57" s="22"/>
      <c r="H57" s="22"/>
      <c r="I57" s="22"/>
      <c r="J57" s="22"/>
      <c r="K57" s="20">
        <f t="shared" si="0"/>
        <v>0</v>
      </c>
    </row>
    <row r="58" spans="1:11" ht="15.6" x14ac:dyDescent="0.3">
      <c r="A58" s="23"/>
      <c r="B58" s="21"/>
      <c r="C58" s="22"/>
      <c r="D58" s="22"/>
      <c r="E58" s="22"/>
      <c r="F58" s="22"/>
      <c r="G58" s="22"/>
      <c r="H58" s="22"/>
      <c r="I58" s="22"/>
      <c r="J58" s="22"/>
      <c r="K58" s="20">
        <f t="shared" si="0"/>
        <v>0</v>
      </c>
    </row>
    <row r="59" spans="1:11" ht="15.6" x14ac:dyDescent="0.3">
      <c r="A59" s="23"/>
      <c r="B59" s="21"/>
      <c r="C59" s="22"/>
      <c r="D59" s="22"/>
      <c r="E59" s="22"/>
      <c r="F59" s="22"/>
      <c r="G59" s="22"/>
      <c r="H59" s="22"/>
      <c r="I59" s="22"/>
      <c r="J59" s="22"/>
      <c r="K59" s="20">
        <f t="shared" si="0"/>
        <v>0</v>
      </c>
    </row>
    <row r="60" spans="1:11" ht="15.6" x14ac:dyDescent="0.3">
      <c r="A60" s="23"/>
      <c r="B60" s="21"/>
      <c r="C60" s="22"/>
      <c r="D60" s="22"/>
      <c r="E60" s="22"/>
      <c r="F60" s="22"/>
      <c r="G60" s="22"/>
      <c r="H60" s="22"/>
      <c r="I60" s="22"/>
      <c r="J60" s="22"/>
      <c r="K60" s="20">
        <f t="shared" si="0"/>
        <v>0</v>
      </c>
    </row>
    <row r="61" spans="1:11" ht="15.6" x14ac:dyDescent="0.3">
      <c r="A61" s="23"/>
      <c r="B61" s="21"/>
      <c r="C61" s="22"/>
      <c r="D61" s="22"/>
      <c r="E61" s="22"/>
      <c r="F61" s="22"/>
      <c r="G61" s="22"/>
      <c r="H61" s="22"/>
      <c r="I61" s="22"/>
      <c r="J61" s="22"/>
      <c r="K61" s="20">
        <f t="shared" si="0"/>
        <v>0</v>
      </c>
    </row>
    <row r="62" spans="1:11" ht="15.6" x14ac:dyDescent="0.3">
      <c r="A62" s="23"/>
      <c r="B62" s="21"/>
      <c r="C62" s="22"/>
      <c r="D62" s="22"/>
      <c r="E62" s="22"/>
      <c r="F62" s="22"/>
      <c r="G62" s="22"/>
      <c r="H62" s="22"/>
      <c r="I62" s="22"/>
      <c r="J62" s="22"/>
      <c r="K62" s="20">
        <f t="shared" si="0"/>
        <v>0</v>
      </c>
    </row>
    <row r="63" spans="1:11" ht="15.6" x14ac:dyDescent="0.3">
      <c r="A63" s="23"/>
      <c r="B63" s="21"/>
      <c r="C63" s="22"/>
      <c r="D63" s="22"/>
      <c r="E63" s="22"/>
      <c r="F63" s="22"/>
      <c r="G63" s="22"/>
      <c r="H63" s="22"/>
      <c r="I63" s="22"/>
      <c r="J63" s="22"/>
      <c r="K63" s="20">
        <f t="shared" si="0"/>
        <v>0</v>
      </c>
    </row>
    <row r="64" spans="1:11" ht="15.6" x14ac:dyDescent="0.3">
      <c r="A64" s="23"/>
      <c r="B64" s="21"/>
      <c r="C64" s="22"/>
      <c r="D64" s="22"/>
      <c r="E64" s="22"/>
      <c r="F64" s="22"/>
      <c r="G64" s="22"/>
      <c r="H64" s="22"/>
      <c r="I64" s="22"/>
      <c r="J64" s="22"/>
      <c r="K64" s="20">
        <f t="shared" si="0"/>
        <v>0</v>
      </c>
    </row>
    <row r="65" spans="1:11" ht="15.6" x14ac:dyDescent="0.3">
      <c r="A65" s="23"/>
      <c r="B65" s="21"/>
      <c r="C65" s="22"/>
      <c r="D65" s="22"/>
      <c r="E65" s="22"/>
      <c r="F65" s="22"/>
      <c r="G65" s="22"/>
      <c r="H65" s="22"/>
      <c r="I65" s="22"/>
      <c r="J65" s="22"/>
      <c r="K65" s="20">
        <f t="shared" si="0"/>
        <v>0</v>
      </c>
    </row>
    <row r="66" spans="1:11" ht="15.6" x14ac:dyDescent="0.3">
      <c r="A66" s="23"/>
      <c r="B66" s="21"/>
      <c r="C66" s="22"/>
      <c r="D66" s="22"/>
      <c r="E66" s="22"/>
      <c r="F66" s="22"/>
      <c r="G66" s="22"/>
      <c r="H66" s="22"/>
      <c r="I66" s="22"/>
      <c r="J66" s="22"/>
      <c r="K66" s="20">
        <f t="shared" si="0"/>
        <v>0</v>
      </c>
    </row>
    <row r="67" spans="1:11" ht="15.6" x14ac:dyDescent="0.3">
      <c r="A67" s="23"/>
      <c r="B67" s="21"/>
      <c r="C67" s="22"/>
      <c r="D67" s="22"/>
      <c r="E67" s="22"/>
      <c r="F67" s="22"/>
      <c r="G67" s="22"/>
      <c r="H67" s="22"/>
      <c r="I67" s="22"/>
      <c r="J67" s="22"/>
      <c r="K67" s="20">
        <f t="shared" si="0"/>
        <v>0</v>
      </c>
    </row>
    <row r="68" spans="1:11" ht="15.6" x14ac:dyDescent="0.3">
      <c r="A68" s="23"/>
      <c r="B68" s="21"/>
      <c r="C68" s="22"/>
      <c r="D68" s="22"/>
      <c r="E68" s="22"/>
      <c r="F68" s="22"/>
      <c r="G68" s="22"/>
      <c r="H68" s="22"/>
      <c r="I68" s="22"/>
      <c r="J68" s="22"/>
      <c r="K68" s="20">
        <f t="shared" ref="K68:K99" si="1">SUM(C68:J68)</f>
        <v>0</v>
      </c>
    </row>
    <row r="69" spans="1:11" ht="15.6" x14ac:dyDescent="0.3">
      <c r="A69" s="23"/>
      <c r="B69" s="21"/>
      <c r="C69" s="22"/>
      <c r="D69" s="22"/>
      <c r="E69" s="22"/>
      <c r="F69" s="22"/>
      <c r="G69" s="22"/>
      <c r="H69" s="22"/>
      <c r="I69" s="22"/>
      <c r="J69" s="22"/>
      <c r="K69" s="20">
        <f t="shared" si="1"/>
        <v>0</v>
      </c>
    </row>
    <row r="70" spans="1:11" ht="15.6" x14ac:dyDescent="0.3">
      <c r="A70" s="23"/>
      <c r="B70" s="21"/>
      <c r="C70" s="22"/>
      <c r="D70" s="22"/>
      <c r="E70" s="22"/>
      <c r="F70" s="22"/>
      <c r="G70" s="22"/>
      <c r="H70" s="22"/>
      <c r="I70" s="22"/>
      <c r="J70" s="22"/>
      <c r="K70" s="20">
        <f t="shared" si="1"/>
        <v>0</v>
      </c>
    </row>
    <row r="71" spans="1:11" ht="15.6" x14ac:dyDescent="0.3">
      <c r="A71" s="23"/>
      <c r="B71" s="21"/>
      <c r="C71" s="22"/>
      <c r="D71" s="22"/>
      <c r="E71" s="22"/>
      <c r="F71" s="22"/>
      <c r="G71" s="22"/>
      <c r="H71" s="22"/>
      <c r="I71" s="22"/>
      <c r="J71" s="22"/>
      <c r="K71" s="20">
        <f t="shared" si="1"/>
        <v>0</v>
      </c>
    </row>
    <row r="72" spans="1:11" ht="15.6" x14ac:dyDescent="0.3">
      <c r="A72" s="23"/>
      <c r="B72" s="21"/>
      <c r="C72" s="22"/>
      <c r="D72" s="22"/>
      <c r="E72" s="22"/>
      <c r="F72" s="22"/>
      <c r="G72" s="22"/>
      <c r="H72" s="22"/>
      <c r="I72" s="22"/>
      <c r="J72" s="22"/>
      <c r="K72" s="20">
        <f t="shared" si="1"/>
        <v>0</v>
      </c>
    </row>
    <row r="73" spans="1:11" ht="15.6" x14ac:dyDescent="0.3">
      <c r="A73" s="23"/>
      <c r="B73" s="21"/>
      <c r="C73" s="22"/>
      <c r="D73" s="22"/>
      <c r="E73" s="22"/>
      <c r="F73" s="22"/>
      <c r="G73" s="22"/>
      <c r="H73" s="22"/>
      <c r="I73" s="22"/>
      <c r="J73" s="22"/>
      <c r="K73" s="20">
        <f t="shared" si="1"/>
        <v>0</v>
      </c>
    </row>
    <row r="74" spans="1:11" ht="15.6" x14ac:dyDescent="0.3">
      <c r="A74" s="23"/>
      <c r="B74" s="21"/>
      <c r="C74" s="22"/>
      <c r="D74" s="22"/>
      <c r="E74" s="22"/>
      <c r="F74" s="22"/>
      <c r="G74" s="22"/>
      <c r="H74" s="22"/>
      <c r="I74" s="22"/>
      <c r="J74" s="22"/>
      <c r="K74" s="20">
        <f t="shared" si="1"/>
        <v>0</v>
      </c>
    </row>
    <row r="75" spans="1:11" ht="15.6" x14ac:dyDescent="0.3">
      <c r="A75" s="23"/>
      <c r="B75" s="21"/>
      <c r="C75" s="22"/>
      <c r="D75" s="22"/>
      <c r="E75" s="22"/>
      <c r="F75" s="22"/>
      <c r="G75" s="22"/>
      <c r="H75" s="22"/>
      <c r="I75" s="22"/>
      <c r="J75" s="22"/>
      <c r="K75" s="20">
        <f t="shared" si="1"/>
        <v>0</v>
      </c>
    </row>
    <row r="76" spans="1:11" ht="15.6" x14ac:dyDescent="0.3">
      <c r="A76" s="23"/>
      <c r="B76" s="21"/>
      <c r="C76" s="22"/>
      <c r="D76" s="22"/>
      <c r="E76" s="22"/>
      <c r="F76" s="22"/>
      <c r="G76" s="22"/>
      <c r="H76" s="22"/>
      <c r="I76" s="22"/>
      <c r="J76" s="22"/>
      <c r="K76" s="20">
        <f t="shared" si="1"/>
        <v>0</v>
      </c>
    </row>
    <row r="77" spans="1:11" ht="15.6" x14ac:dyDescent="0.3">
      <c r="A77" s="23"/>
      <c r="B77" s="21"/>
      <c r="C77" s="22"/>
      <c r="D77" s="22"/>
      <c r="E77" s="22"/>
      <c r="F77" s="22"/>
      <c r="G77" s="22"/>
      <c r="H77" s="22"/>
      <c r="I77" s="22"/>
      <c r="J77" s="22"/>
      <c r="K77" s="20">
        <f t="shared" si="1"/>
        <v>0</v>
      </c>
    </row>
    <row r="78" spans="1:11" ht="15.6" x14ac:dyDescent="0.3">
      <c r="A78" s="23"/>
      <c r="B78" s="21"/>
      <c r="C78" s="22"/>
      <c r="D78" s="22"/>
      <c r="E78" s="22"/>
      <c r="F78" s="22"/>
      <c r="G78" s="22"/>
      <c r="H78" s="22"/>
      <c r="I78" s="22"/>
      <c r="J78" s="22"/>
      <c r="K78" s="20">
        <f t="shared" si="1"/>
        <v>0</v>
      </c>
    </row>
    <row r="79" spans="1:11" ht="15.6" x14ac:dyDescent="0.3">
      <c r="A79" s="23"/>
      <c r="B79" s="21"/>
      <c r="C79" s="22"/>
      <c r="D79" s="22"/>
      <c r="E79" s="22"/>
      <c r="F79" s="22"/>
      <c r="G79" s="22"/>
      <c r="H79" s="22"/>
      <c r="I79" s="22"/>
      <c r="J79" s="22"/>
      <c r="K79" s="20">
        <f t="shared" si="1"/>
        <v>0</v>
      </c>
    </row>
    <row r="80" spans="1:11" ht="15.6" x14ac:dyDescent="0.3">
      <c r="A80" s="23"/>
      <c r="B80" s="21"/>
      <c r="C80" s="22"/>
      <c r="D80" s="22"/>
      <c r="E80" s="22"/>
      <c r="F80" s="22"/>
      <c r="G80" s="22"/>
      <c r="H80" s="22"/>
      <c r="I80" s="22"/>
      <c r="J80" s="22"/>
      <c r="K80" s="20">
        <f t="shared" si="1"/>
        <v>0</v>
      </c>
    </row>
    <row r="81" spans="1:11" ht="15.6" x14ac:dyDescent="0.3">
      <c r="A81" s="23"/>
      <c r="B81" s="21"/>
      <c r="C81" s="22"/>
      <c r="D81" s="22"/>
      <c r="E81" s="22"/>
      <c r="F81" s="22"/>
      <c r="G81" s="22"/>
      <c r="H81" s="22"/>
      <c r="I81" s="22"/>
      <c r="J81" s="22"/>
      <c r="K81" s="20">
        <f t="shared" si="1"/>
        <v>0</v>
      </c>
    </row>
    <row r="82" spans="1:11" ht="15.6" x14ac:dyDescent="0.3">
      <c r="A82" s="23"/>
      <c r="B82" s="21"/>
      <c r="C82" s="22"/>
      <c r="D82" s="22"/>
      <c r="E82" s="22"/>
      <c r="F82" s="22"/>
      <c r="G82" s="22"/>
      <c r="H82" s="22"/>
      <c r="I82" s="22"/>
      <c r="J82" s="22"/>
      <c r="K82" s="20">
        <f t="shared" si="1"/>
        <v>0</v>
      </c>
    </row>
    <row r="83" spans="1:11" ht="15.6" x14ac:dyDescent="0.3">
      <c r="A83" s="23"/>
      <c r="B83" s="21"/>
      <c r="C83" s="22"/>
      <c r="D83" s="22"/>
      <c r="E83" s="22"/>
      <c r="F83" s="22"/>
      <c r="G83" s="22"/>
      <c r="H83" s="22"/>
      <c r="I83" s="22"/>
      <c r="J83" s="22"/>
      <c r="K83" s="20">
        <f t="shared" si="1"/>
        <v>0</v>
      </c>
    </row>
    <row r="84" spans="1:11" ht="15.6" x14ac:dyDescent="0.3">
      <c r="A84" s="23"/>
      <c r="B84" s="21"/>
      <c r="C84" s="22"/>
      <c r="D84" s="22"/>
      <c r="E84" s="22"/>
      <c r="F84" s="22"/>
      <c r="G84" s="22"/>
      <c r="H84" s="22"/>
      <c r="I84" s="22"/>
      <c r="J84" s="22"/>
      <c r="K84" s="20">
        <f t="shared" si="1"/>
        <v>0</v>
      </c>
    </row>
    <row r="85" spans="1:11" ht="15.6" x14ac:dyDescent="0.3">
      <c r="A85" s="23"/>
      <c r="B85" s="21"/>
      <c r="C85" s="22"/>
      <c r="D85" s="22"/>
      <c r="E85" s="22"/>
      <c r="F85" s="22"/>
      <c r="G85" s="22"/>
      <c r="H85" s="22"/>
      <c r="I85" s="22"/>
      <c r="J85" s="22"/>
      <c r="K85" s="20">
        <f t="shared" si="1"/>
        <v>0</v>
      </c>
    </row>
    <row r="86" spans="1:11" ht="15.6" x14ac:dyDescent="0.3">
      <c r="A86" s="23"/>
      <c r="B86" s="21"/>
      <c r="C86" s="22"/>
      <c r="D86" s="22"/>
      <c r="E86" s="22"/>
      <c r="F86" s="22"/>
      <c r="G86" s="22"/>
      <c r="H86" s="22"/>
      <c r="I86" s="22"/>
      <c r="J86" s="22"/>
      <c r="K86" s="20">
        <f t="shared" si="1"/>
        <v>0</v>
      </c>
    </row>
    <row r="87" spans="1:11" ht="15.6" x14ac:dyDescent="0.3">
      <c r="A87" s="23"/>
      <c r="B87" s="21"/>
      <c r="C87" s="22"/>
      <c r="D87" s="22"/>
      <c r="E87" s="22"/>
      <c r="F87" s="22"/>
      <c r="G87" s="22"/>
      <c r="H87" s="22"/>
      <c r="I87" s="22"/>
      <c r="J87" s="22"/>
      <c r="K87" s="20">
        <f t="shared" si="1"/>
        <v>0</v>
      </c>
    </row>
    <row r="88" spans="1:11" ht="15.6" x14ac:dyDescent="0.3">
      <c r="A88" s="23"/>
      <c r="B88" s="21"/>
      <c r="C88" s="22"/>
      <c r="D88" s="22"/>
      <c r="E88" s="22"/>
      <c r="F88" s="22"/>
      <c r="G88" s="22"/>
      <c r="H88" s="22"/>
      <c r="I88" s="22"/>
      <c r="J88" s="22"/>
      <c r="K88" s="20">
        <f t="shared" si="1"/>
        <v>0</v>
      </c>
    </row>
    <row r="89" spans="1:11" ht="15.6" x14ac:dyDescent="0.3">
      <c r="A89" s="23"/>
      <c r="B89" s="21"/>
      <c r="C89" s="22"/>
      <c r="D89" s="22"/>
      <c r="E89" s="22"/>
      <c r="F89" s="22"/>
      <c r="G89" s="22"/>
      <c r="H89" s="22"/>
      <c r="I89" s="22"/>
      <c r="J89" s="22"/>
      <c r="K89" s="20">
        <f t="shared" si="1"/>
        <v>0</v>
      </c>
    </row>
    <row r="90" spans="1:11" ht="15.6" x14ac:dyDescent="0.3">
      <c r="A90" s="23"/>
      <c r="B90" s="21"/>
      <c r="C90" s="22"/>
      <c r="D90" s="22"/>
      <c r="E90" s="22"/>
      <c r="F90" s="22"/>
      <c r="G90" s="22"/>
      <c r="H90" s="22"/>
      <c r="I90" s="22"/>
      <c r="J90" s="22"/>
      <c r="K90" s="20">
        <f t="shared" si="1"/>
        <v>0</v>
      </c>
    </row>
    <row r="91" spans="1:11" ht="15.6" x14ac:dyDescent="0.3">
      <c r="A91" s="23"/>
      <c r="B91" s="21"/>
      <c r="C91" s="22"/>
      <c r="D91" s="22"/>
      <c r="E91" s="22"/>
      <c r="F91" s="22"/>
      <c r="G91" s="22"/>
      <c r="H91" s="22"/>
      <c r="I91" s="22"/>
      <c r="J91" s="22"/>
      <c r="K91" s="20">
        <f t="shared" si="1"/>
        <v>0</v>
      </c>
    </row>
    <row r="92" spans="1:11" ht="15.6" x14ac:dyDescent="0.3">
      <c r="A92" s="23"/>
      <c r="B92" s="21"/>
      <c r="C92" s="22"/>
      <c r="D92" s="22"/>
      <c r="E92" s="22"/>
      <c r="F92" s="22"/>
      <c r="G92" s="22"/>
      <c r="H92" s="22"/>
      <c r="I92" s="22"/>
      <c r="J92" s="22"/>
      <c r="K92" s="20">
        <f t="shared" si="1"/>
        <v>0</v>
      </c>
    </row>
    <row r="93" spans="1:11" ht="15.6" x14ac:dyDescent="0.3">
      <c r="A93" s="23"/>
      <c r="B93" s="21"/>
      <c r="C93" s="22"/>
      <c r="D93" s="22"/>
      <c r="E93" s="22"/>
      <c r="F93" s="22"/>
      <c r="G93" s="22"/>
      <c r="H93" s="22"/>
      <c r="I93" s="22"/>
      <c r="J93" s="22"/>
      <c r="K93" s="20">
        <f t="shared" si="1"/>
        <v>0</v>
      </c>
    </row>
    <row r="94" spans="1:11" ht="15.6" x14ac:dyDescent="0.3">
      <c r="A94" s="23"/>
      <c r="B94" s="21"/>
      <c r="C94" s="22"/>
      <c r="D94" s="22"/>
      <c r="E94" s="22"/>
      <c r="F94" s="22"/>
      <c r="G94" s="22"/>
      <c r="H94" s="22"/>
      <c r="I94" s="22"/>
      <c r="J94" s="22"/>
      <c r="K94" s="20">
        <f t="shared" si="1"/>
        <v>0</v>
      </c>
    </row>
    <row r="95" spans="1:11" ht="15.6" x14ac:dyDescent="0.3">
      <c r="A95" s="23"/>
      <c r="B95" s="21"/>
      <c r="C95" s="22"/>
      <c r="D95" s="22"/>
      <c r="E95" s="22"/>
      <c r="F95" s="22"/>
      <c r="G95" s="22"/>
      <c r="H95" s="22"/>
      <c r="I95" s="22"/>
      <c r="J95" s="22"/>
      <c r="K95" s="20">
        <f t="shared" si="1"/>
        <v>0</v>
      </c>
    </row>
    <row r="96" spans="1:11" ht="15.6" x14ac:dyDescent="0.3">
      <c r="A96" s="23"/>
      <c r="B96" s="21"/>
      <c r="C96" s="22"/>
      <c r="D96" s="22"/>
      <c r="E96" s="22"/>
      <c r="F96" s="22"/>
      <c r="G96" s="22"/>
      <c r="H96" s="22"/>
      <c r="I96" s="22"/>
      <c r="J96" s="22"/>
      <c r="K96" s="20">
        <f t="shared" si="1"/>
        <v>0</v>
      </c>
    </row>
    <row r="97" spans="1:11" ht="15.6" x14ac:dyDescent="0.3">
      <c r="A97" s="23"/>
      <c r="B97" s="21"/>
      <c r="C97" s="22"/>
      <c r="D97" s="22"/>
      <c r="E97" s="22"/>
      <c r="F97" s="22"/>
      <c r="G97" s="22"/>
      <c r="H97" s="22"/>
      <c r="I97" s="22"/>
      <c r="J97" s="22"/>
      <c r="K97" s="20">
        <f t="shared" si="1"/>
        <v>0</v>
      </c>
    </row>
    <row r="98" spans="1:11" ht="15.6" x14ac:dyDescent="0.3">
      <c r="A98" s="23"/>
      <c r="B98" s="21"/>
      <c r="C98" s="22"/>
      <c r="D98" s="22"/>
      <c r="E98" s="22"/>
      <c r="F98" s="22"/>
      <c r="G98" s="22"/>
      <c r="H98" s="22"/>
      <c r="I98" s="22"/>
      <c r="J98" s="22"/>
      <c r="K98" s="20">
        <f t="shared" si="1"/>
        <v>0</v>
      </c>
    </row>
    <row r="99" spans="1:11" ht="15.6" x14ac:dyDescent="0.3">
      <c r="A99" s="23"/>
      <c r="B99" s="21"/>
      <c r="C99" s="22"/>
      <c r="D99" s="22"/>
      <c r="E99" s="22"/>
      <c r="F99" s="22"/>
      <c r="G99" s="22"/>
      <c r="H99" s="22"/>
      <c r="I99" s="22"/>
      <c r="J99" s="22"/>
      <c r="K99" s="20">
        <f t="shared" si="1"/>
        <v>0</v>
      </c>
    </row>
    <row r="100" spans="1:11" ht="15.6" x14ac:dyDescent="0.3">
      <c r="A100" s="23"/>
      <c r="B100" s="21"/>
      <c r="C100" s="22"/>
      <c r="D100" s="22"/>
      <c r="E100" s="22"/>
      <c r="F100" s="22"/>
      <c r="G100" s="22"/>
      <c r="H100" s="22"/>
      <c r="I100" s="22"/>
      <c r="J100" s="22"/>
      <c r="K100" s="20">
        <f t="shared" ref="K100:K117" si="2">SUM(C100:J100)</f>
        <v>0</v>
      </c>
    </row>
    <row r="101" spans="1:11" ht="15.6" x14ac:dyDescent="0.3">
      <c r="A101" s="23"/>
      <c r="B101" s="21"/>
      <c r="C101" s="22"/>
      <c r="D101" s="22"/>
      <c r="E101" s="22"/>
      <c r="F101" s="22"/>
      <c r="G101" s="22"/>
      <c r="H101" s="22"/>
      <c r="I101" s="22"/>
      <c r="J101" s="22"/>
      <c r="K101" s="20">
        <f t="shared" si="2"/>
        <v>0</v>
      </c>
    </row>
    <row r="102" spans="1:11" ht="15.6" x14ac:dyDescent="0.3">
      <c r="A102" s="23"/>
      <c r="B102" s="21"/>
      <c r="C102" s="22"/>
      <c r="D102" s="22"/>
      <c r="E102" s="22"/>
      <c r="F102" s="22"/>
      <c r="G102" s="22"/>
      <c r="H102" s="22"/>
      <c r="I102" s="22"/>
      <c r="J102" s="22"/>
      <c r="K102" s="20">
        <f t="shared" si="2"/>
        <v>0</v>
      </c>
    </row>
    <row r="103" spans="1:11" ht="15.6" x14ac:dyDescent="0.3">
      <c r="A103" s="23"/>
      <c r="B103" s="21"/>
      <c r="C103" s="22"/>
      <c r="D103" s="22"/>
      <c r="E103" s="22"/>
      <c r="F103" s="22"/>
      <c r="G103" s="22"/>
      <c r="H103" s="22"/>
      <c r="I103" s="22"/>
      <c r="J103" s="22"/>
      <c r="K103" s="20">
        <f t="shared" si="2"/>
        <v>0</v>
      </c>
    </row>
    <row r="104" spans="1:11" ht="15.6" x14ac:dyDescent="0.3">
      <c r="A104" s="23"/>
      <c r="B104" s="21"/>
      <c r="C104" s="22"/>
      <c r="D104" s="22"/>
      <c r="E104" s="22"/>
      <c r="F104" s="22"/>
      <c r="G104" s="22"/>
      <c r="H104" s="22"/>
      <c r="I104" s="22"/>
      <c r="J104" s="22"/>
      <c r="K104" s="20">
        <f t="shared" si="2"/>
        <v>0</v>
      </c>
    </row>
    <row r="105" spans="1:11" ht="15.6" x14ac:dyDescent="0.3">
      <c r="A105" s="23"/>
      <c r="B105" s="21"/>
      <c r="C105" s="22"/>
      <c r="D105" s="22"/>
      <c r="E105" s="22"/>
      <c r="F105" s="22"/>
      <c r="G105" s="22"/>
      <c r="H105" s="22"/>
      <c r="I105" s="22"/>
      <c r="J105" s="22"/>
      <c r="K105" s="20">
        <f t="shared" si="2"/>
        <v>0</v>
      </c>
    </row>
    <row r="106" spans="1:11" ht="15.6" x14ac:dyDescent="0.3">
      <c r="A106" s="23"/>
      <c r="B106" s="21"/>
      <c r="C106" s="22"/>
      <c r="D106" s="22"/>
      <c r="E106" s="22"/>
      <c r="F106" s="22"/>
      <c r="G106" s="22"/>
      <c r="H106" s="22"/>
      <c r="I106" s="22"/>
      <c r="J106" s="22"/>
      <c r="K106" s="20">
        <f t="shared" si="2"/>
        <v>0</v>
      </c>
    </row>
    <row r="107" spans="1:11" ht="15.6" x14ac:dyDescent="0.3">
      <c r="A107" s="23"/>
      <c r="B107" s="21"/>
      <c r="C107" s="22"/>
      <c r="D107" s="22"/>
      <c r="E107" s="22"/>
      <c r="F107" s="22"/>
      <c r="G107" s="22"/>
      <c r="H107" s="22"/>
      <c r="I107" s="22"/>
      <c r="J107" s="22"/>
      <c r="K107" s="20">
        <f t="shared" si="2"/>
        <v>0</v>
      </c>
    </row>
    <row r="108" spans="1:11" ht="15.6" x14ac:dyDescent="0.3">
      <c r="A108" s="23"/>
      <c r="B108" s="21"/>
      <c r="C108" s="22"/>
      <c r="D108" s="22"/>
      <c r="E108" s="22"/>
      <c r="F108" s="22"/>
      <c r="G108" s="22"/>
      <c r="H108" s="22"/>
      <c r="I108" s="22"/>
      <c r="J108" s="22"/>
      <c r="K108" s="20">
        <f t="shared" si="2"/>
        <v>0</v>
      </c>
    </row>
    <row r="109" spans="1:11" ht="15.6" x14ac:dyDescent="0.3">
      <c r="A109" s="23"/>
      <c r="B109" s="21"/>
      <c r="C109" s="22"/>
      <c r="D109" s="22"/>
      <c r="E109" s="22"/>
      <c r="F109" s="22"/>
      <c r="G109" s="22"/>
      <c r="H109" s="22"/>
      <c r="I109" s="22"/>
      <c r="J109" s="22"/>
      <c r="K109" s="20">
        <f t="shared" si="2"/>
        <v>0</v>
      </c>
    </row>
    <row r="110" spans="1:11" ht="15.6" x14ac:dyDescent="0.3">
      <c r="A110" s="23"/>
      <c r="B110" s="21"/>
      <c r="C110" s="22"/>
      <c r="D110" s="22"/>
      <c r="E110" s="22"/>
      <c r="F110" s="22"/>
      <c r="G110" s="22"/>
      <c r="H110" s="22"/>
      <c r="I110" s="22"/>
      <c r="J110" s="22"/>
      <c r="K110" s="20">
        <f t="shared" si="2"/>
        <v>0</v>
      </c>
    </row>
    <row r="111" spans="1:11" ht="15.6" x14ac:dyDescent="0.3">
      <c r="A111" s="23"/>
      <c r="B111" s="21"/>
      <c r="C111" s="22"/>
      <c r="D111" s="22"/>
      <c r="E111" s="22"/>
      <c r="F111" s="22"/>
      <c r="G111" s="22"/>
      <c r="H111" s="22"/>
      <c r="I111" s="22"/>
      <c r="J111" s="22"/>
      <c r="K111" s="20">
        <f t="shared" si="2"/>
        <v>0</v>
      </c>
    </row>
    <row r="112" spans="1:11" ht="15.6" x14ac:dyDescent="0.3">
      <c r="A112" s="23"/>
      <c r="B112" s="21"/>
      <c r="C112" s="22"/>
      <c r="D112" s="22"/>
      <c r="E112" s="22"/>
      <c r="F112" s="22"/>
      <c r="G112" s="22"/>
      <c r="H112" s="22"/>
      <c r="I112" s="22"/>
      <c r="J112" s="22"/>
      <c r="K112" s="20">
        <f t="shared" si="2"/>
        <v>0</v>
      </c>
    </row>
    <row r="113" spans="1:11" ht="15.6" x14ac:dyDescent="0.3">
      <c r="A113" s="23"/>
      <c r="B113" s="21"/>
      <c r="C113" s="22"/>
      <c r="D113" s="22"/>
      <c r="E113" s="22"/>
      <c r="F113" s="22"/>
      <c r="G113" s="22"/>
      <c r="H113" s="22"/>
      <c r="I113" s="22"/>
      <c r="J113" s="22"/>
      <c r="K113" s="20">
        <f t="shared" si="2"/>
        <v>0</v>
      </c>
    </row>
    <row r="114" spans="1:11" ht="15.6" x14ac:dyDescent="0.3">
      <c r="A114" s="23"/>
      <c r="B114" s="21"/>
      <c r="C114" s="22"/>
      <c r="D114" s="22"/>
      <c r="E114" s="22"/>
      <c r="F114" s="22"/>
      <c r="G114" s="22"/>
      <c r="H114" s="22"/>
      <c r="I114" s="22"/>
      <c r="J114" s="22"/>
      <c r="K114" s="20">
        <f t="shared" si="2"/>
        <v>0</v>
      </c>
    </row>
    <row r="115" spans="1:11" ht="15.6" x14ac:dyDescent="0.3">
      <c r="A115" s="23"/>
      <c r="B115" s="21"/>
      <c r="C115" s="22"/>
      <c r="D115" s="22"/>
      <c r="E115" s="22"/>
      <c r="F115" s="22"/>
      <c r="G115" s="22"/>
      <c r="H115" s="22"/>
      <c r="I115" s="22"/>
      <c r="J115" s="22"/>
      <c r="K115" s="20">
        <f t="shared" si="2"/>
        <v>0</v>
      </c>
    </row>
    <row r="116" spans="1:11" ht="15.6" x14ac:dyDescent="0.3">
      <c r="A116" s="23"/>
      <c r="B116" s="21"/>
      <c r="C116" s="22"/>
      <c r="D116" s="22"/>
      <c r="E116" s="22"/>
      <c r="F116" s="22"/>
      <c r="G116" s="22"/>
      <c r="H116" s="22"/>
      <c r="I116" s="22"/>
      <c r="J116" s="22"/>
      <c r="K116" s="20">
        <f t="shared" si="2"/>
        <v>0</v>
      </c>
    </row>
    <row r="117" spans="1:11" ht="15.6" x14ac:dyDescent="0.3">
      <c r="A117" s="23"/>
      <c r="B117" s="21"/>
      <c r="C117" s="22"/>
      <c r="D117" s="22"/>
      <c r="E117" s="22"/>
      <c r="F117" s="22"/>
      <c r="G117" s="22"/>
      <c r="H117" s="22"/>
      <c r="I117" s="22"/>
      <c r="J117" s="22"/>
      <c r="K117" s="20">
        <f t="shared" si="2"/>
        <v>0</v>
      </c>
    </row>
    <row r="118" spans="1:11" ht="21" x14ac:dyDescent="0.5">
      <c r="A118" s="1"/>
      <c r="B118" s="8" t="s">
        <v>7</v>
      </c>
      <c r="C118" s="9">
        <f>SUM(C3:C117)</f>
        <v>0</v>
      </c>
      <c r="D118" s="9">
        <f t="shared" ref="D118:I118" si="3">SUM(D3:D117)</f>
        <v>0</v>
      </c>
      <c r="E118" s="9">
        <f t="shared" si="3"/>
        <v>0</v>
      </c>
      <c r="F118" s="9">
        <f t="shared" si="3"/>
        <v>0</v>
      </c>
      <c r="G118" s="9">
        <f t="shared" si="3"/>
        <v>0</v>
      </c>
      <c r="H118" s="9">
        <f t="shared" si="3"/>
        <v>0</v>
      </c>
      <c r="I118" s="9">
        <f t="shared" si="3"/>
        <v>0</v>
      </c>
      <c r="J118" s="9">
        <f>SUM(J3:J117)</f>
        <v>0</v>
      </c>
      <c r="K118" s="9">
        <f>SUM(K3:K117)</f>
        <v>0</v>
      </c>
    </row>
  </sheetData>
  <sheetProtection algorithmName="SHA-512" hashValue="XtzqYf9o6Tl6iEl3x3PJJL9NQmMSKtB6zXkLqyxWm+ccumBcXirxTmPSVw1adDgrrMf927zSyXvDCJAMGoV/Gg==" saltValue="3lSx7K6qJvtrA4Ev6iOA3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5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ColWidth="10.77734375" defaultRowHeight="14.4" x14ac:dyDescent="0.3"/>
  <sheetData>
    <row r="1" spans="1:5" x14ac:dyDescent="0.3">
      <c r="A1" s="24"/>
      <c r="B1" s="24">
        <v>5000</v>
      </c>
      <c r="C1" s="35">
        <v>20000</v>
      </c>
      <c r="D1" s="35"/>
      <c r="E1" s="24" t="s">
        <v>6</v>
      </c>
    </row>
    <row r="2" spans="1:5" x14ac:dyDescent="0.3">
      <c r="A2" s="24" t="s">
        <v>1</v>
      </c>
      <c r="B2" s="24">
        <v>0.45600000000000002</v>
      </c>
      <c r="C2" s="24">
        <v>0.27300000000000002</v>
      </c>
      <c r="D2" s="25" t="e">
        <f>915/COUNTA(KM!D4:D113)</f>
        <v>#DIV/0!</v>
      </c>
      <c r="E2" s="24">
        <v>0.318</v>
      </c>
    </row>
    <row r="3" spans="1:5" x14ac:dyDescent="0.3">
      <c r="A3" s="24" t="s">
        <v>2</v>
      </c>
      <c r="B3" s="24">
        <v>0.52300000000000002</v>
      </c>
      <c r="C3" s="24">
        <v>0.29399999999999998</v>
      </c>
      <c r="D3" s="25" t="e">
        <f>1147/COUNTA(KM!D4:D113)</f>
        <v>#DIV/0!</v>
      </c>
      <c r="E3" s="24">
        <v>0.35199999999999998</v>
      </c>
    </row>
    <row r="4" spans="1:5" x14ac:dyDescent="0.3">
      <c r="A4" s="24" t="s">
        <v>3</v>
      </c>
      <c r="B4" s="24">
        <v>0.54800000000000004</v>
      </c>
      <c r="C4" s="24">
        <v>0.308</v>
      </c>
      <c r="D4" s="25" t="e">
        <f>1200/COUNTA(KM!D4:D113)</f>
        <v>#DIV/0!</v>
      </c>
      <c r="E4" s="24">
        <v>0.36799999999999999</v>
      </c>
    </row>
    <row r="5" spans="1:5" x14ac:dyDescent="0.3">
      <c r="A5" s="24" t="s">
        <v>4</v>
      </c>
      <c r="B5" s="24">
        <v>0.57399999999999995</v>
      </c>
      <c r="C5" s="24">
        <v>0.32300000000000001</v>
      </c>
      <c r="D5" s="25" t="e">
        <f>1256/COUNTA(KM!D4:D113)</f>
        <v>#DIV/0!</v>
      </c>
      <c r="E5" s="24">
        <v>0.38600000000000001</v>
      </c>
    </row>
    <row r="6" spans="1:5" x14ac:dyDescent="0.3">
      <c r="A6" s="24" t="s">
        <v>5</v>
      </c>
      <c r="B6" s="24">
        <v>0.60099999999999998</v>
      </c>
      <c r="C6" s="24">
        <v>0.34</v>
      </c>
      <c r="D6" s="25" t="e">
        <f>1301/COUNTA(KM!D4:D113)</f>
        <v>#DIV/0!</v>
      </c>
      <c r="E6" s="24">
        <v>0.40500000000000003</v>
      </c>
    </row>
  </sheetData>
  <sheetProtection algorithmName="SHA-512" hashValue="PCf0r9fCcmGavAqhIn5ddNKjLl5p/0SjNcT+rTT/75XMamC4RaiKGVrwt0PiRYOQHonb6GrtUK1B1XCg7UC0Kg==" saltValue="iY2rekCejWr+xGgTUE0kNw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Synthèse</vt:lpstr>
      <vt:lpstr>KM</vt:lpstr>
      <vt:lpstr>Note de frais</vt:lpstr>
      <vt:lpstr>paramêtre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socag</dc:creator>
  <cp:lastModifiedBy>socag</cp:lastModifiedBy>
  <dcterms:created xsi:type="dcterms:W3CDTF">2020-08-04T11:44:29Z</dcterms:created>
  <dcterms:modified xsi:type="dcterms:W3CDTF">2020-08-24T14:28:29Z</dcterms:modified>
</cp:coreProperties>
</file>